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fe2708ef78ab4a/Catalogos/Nova Cadernos/"/>
    </mc:Choice>
  </mc:AlternateContent>
  <xr:revisionPtr revIDLastSave="184" documentId="13_ncr:1_{60106041-77C6-47A9-866E-8B46CB67D4C8}" xr6:coauthVersionLast="47" xr6:coauthVersionMax="47" xr10:uidLastSave="{BD88988A-1F80-442B-9BAD-25A850F8F80F}"/>
  <bookViews>
    <workbookView xWindow="-120" yWindow="-120" windowWidth="20730" windowHeight="11040" xr2:uid="{8B911CD6-620F-4A38-AF49-7CC72F788FFA}"/>
  </bookViews>
  <sheets>
    <sheet name="Tabela 02-2024" sheetId="2" r:id="rId1"/>
  </sheets>
  <definedNames>
    <definedName name="_xlnm._FilterDatabase" localSheetId="0" hidden="1">'Tabela 02-2024'!$B$15:$S$381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2" l="1"/>
  <c r="L51" i="2"/>
  <c r="K50" i="2"/>
  <c r="L50" i="2"/>
  <c r="J281" i="2"/>
  <c r="J280" i="2"/>
  <c r="J279" i="2"/>
  <c r="J278" i="2"/>
  <c r="J277" i="2"/>
  <c r="J275" i="2"/>
  <c r="J274" i="2"/>
  <c r="J273" i="2"/>
  <c r="J272" i="2"/>
  <c r="J271" i="2"/>
  <c r="J270" i="2"/>
  <c r="J269" i="2"/>
  <c r="J283" i="2"/>
  <c r="J284" i="2"/>
  <c r="J285" i="2"/>
  <c r="J286" i="2"/>
  <c r="J288" i="2"/>
  <c r="J289" i="2"/>
  <c r="J290" i="2"/>
  <c r="J291" i="2"/>
  <c r="J292" i="2"/>
  <c r="J293" i="2"/>
  <c r="J294" i="2"/>
  <c r="J295" i="2"/>
  <c r="J365" i="2"/>
  <c r="J364" i="2"/>
  <c r="J363" i="2"/>
  <c r="J362" i="2"/>
  <c r="J361" i="2"/>
  <c r="J360" i="2"/>
  <c r="J358" i="2"/>
  <c r="J357" i="2"/>
  <c r="J356" i="2"/>
  <c r="J355" i="2"/>
  <c r="J354" i="2"/>
  <c r="J353" i="2"/>
  <c r="J351" i="2"/>
  <c r="J350" i="2"/>
  <c r="J349" i="2"/>
  <c r="J348" i="2"/>
  <c r="J347" i="2"/>
  <c r="J346" i="2"/>
  <c r="J344" i="2"/>
  <c r="J343" i="2"/>
  <c r="J342" i="2"/>
  <c r="J341" i="2"/>
  <c r="J340" i="2"/>
  <c r="J339" i="2"/>
  <c r="J337" i="2"/>
  <c r="J336" i="2"/>
  <c r="J335" i="2"/>
  <c r="J334" i="2"/>
  <c r="J333" i="2"/>
  <c r="J332" i="2"/>
  <c r="J330" i="2"/>
  <c r="J329" i="2"/>
  <c r="J328" i="2"/>
  <c r="J327" i="2"/>
  <c r="J326" i="2"/>
  <c r="J325" i="2"/>
  <c r="J323" i="2"/>
  <c r="J322" i="2"/>
  <c r="J321" i="2"/>
  <c r="J320" i="2"/>
  <c r="J319" i="2"/>
  <c r="J318" i="2"/>
  <c r="J316" i="2"/>
  <c r="J315" i="2"/>
  <c r="J314" i="2"/>
  <c r="J313" i="2"/>
  <c r="J312" i="2"/>
  <c r="J311" i="2"/>
  <c r="J309" i="2"/>
  <c r="J308" i="2"/>
  <c r="J307" i="2"/>
  <c r="J306" i="2"/>
  <c r="J305" i="2"/>
  <c r="J304" i="2"/>
  <c r="J302" i="2"/>
  <c r="J301" i="2"/>
  <c r="J300" i="2"/>
  <c r="J299" i="2"/>
  <c r="J298" i="2"/>
  <c r="K365" i="2"/>
  <c r="N365" i="2"/>
  <c r="K364" i="2"/>
  <c r="L364" i="2"/>
  <c r="K363" i="2"/>
  <c r="N363" i="2"/>
  <c r="P363" i="2"/>
  <c r="Q363" i="2"/>
  <c r="S363" i="2"/>
  <c r="K362" i="2"/>
  <c r="N362" i="2"/>
  <c r="K361" i="2"/>
  <c r="N361" i="2"/>
  <c r="K360" i="2"/>
  <c r="L360" i="2"/>
  <c r="K358" i="2"/>
  <c r="N358" i="2"/>
  <c r="K357" i="2"/>
  <c r="L357" i="2"/>
  <c r="K356" i="2"/>
  <c r="N356" i="2"/>
  <c r="P356" i="2"/>
  <c r="Q356" i="2"/>
  <c r="S356" i="2"/>
  <c r="K355" i="2"/>
  <c r="N355" i="2"/>
  <c r="K354" i="2"/>
  <c r="N354" i="2"/>
  <c r="K353" i="2"/>
  <c r="L353" i="2"/>
  <c r="K351" i="2"/>
  <c r="N351" i="2"/>
  <c r="K350" i="2"/>
  <c r="L350" i="2"/>
  <c r="K349" i="2"/>
  <c r="N349" i="2"/>
  <c r="P349" i="2"/>
  <c r="Q349" i="2"/>
  <c r="S349" i="2"/>
  <c r="K348" i="2"/>
  <c r="L348" i="2"/>
  <c r="K347" i="2"/>
  <c r="N347" i="2"/>
  <c r="K346" i="2"/>
  <c r="L346" i="2"/>
  <c r="K344" i="2"/>
  <c r="N344" i="2"/>
  <c r="K343" i="2"/>
  <c r="L343" i="2"/>
  <c r="K342" i="2"/>
  <c r="N342" i="2"/>
  <c r="P342" i="2"/>
  <c r="Q342" i="2"/>
  <c r="S342" i="2"/>
  <c r="K341" i="2"/>
  <c r="L341" i="2"/>
  <c r="K340" i="2"/>
  <c r="N340" i="2"/>
  <c r="K339" i="2"/>
  <c r="L339" i="2"/>
  <c r="K337" i="2"/>
  <c r="L337" i="2"/>
  <c r="K336" i="2"/>
  <c r="L336" i="2"/>
  <c r="K335" i="2"/>
  <c r="N335" i="2"/>
  <c r="K334" i="2"/>
  <c r="N334" i="2"/>
  <c r="K333" i="2"/>
  <c r="L333" i="2"/>
  <c r="K332" i="2"/>
  <c r="L332" i="2"/>
  <c r="K330" i="2"/>
  <c r="N330" i="2"/>
  <c r="K329" i="2"/>
  <c r="L329" i="2"/>
  <c r="K328" i="2"/>
  <c r="N328" i="2"/>
  <c r="P328" i="2"/>
  <c r="Q328" i="2"/>
  <c r="S328" i="2"/>
  <c r="K327" i="2"/>
  <c r="N327" i="2"/>
  <c r="K326" i="2"/>
  <c r="N326" i="2"/>
  <c r="K325" i="2"/>
  <c r="L325" i="2"/>
  <c r="K323" i="2"/>
  <c r="L323" i="2"/>
  <c r="K322" i="2"/>
  <c r="L322" i="2"/>
  <c r="K321" i="2"/>
  <c r="N321" i="2"/>
  <c r="K320" i="2"/>
  <c r="N320" i="2"/>
  <c r="K319" i="2"/>
  <c r="N319" i="2"/>
  <c r="K318" i="2"/>
  <c r="L318" i="2"/>
  <c r="K316" i="2"/>
  <c r="N316" i="2"/>
  <c r="K315" i="2"/>
  <c r="L315" i="2"/>
  <c r="K314" i="2"/>
  <c r="N314" i="2"/>
  <c r="P314" i="2"/>
  <c r="Q314" i="2"/>
  <c r="S314" i="2"/>
  <c r="K313" i="2"/>
  <c r="N313" i="2"/>
  <c r="K312" i="2"/>
  <c r="N312" i="2"/>
  <c r="K311" i="2"/>
  <c r="L311" i="2"/>
  <c r="K309" i="2"/>
  <c r="N309" i="2"/>
  <c r="K308" i="2"/>
  <c r="L308" i="2"/>
  <c r="K307" i="2"/>
  <c r="L307" i="2"/>
  <c r="K306" i="2"/>
  <c r="N306" i="2"/>
  <c r="K305" i="2"/>
  <c r="N305" i="2"/>
  <c r="K304" i="2"/>
  <c r="L304" i="2"/>
  <c r="K302" i="2"/>
  <c r="N302" i="2"/>
  <c r="K301" i="2"/>
  <c r="L301" i="2"/>
  <c r="K300" i="2"/>
  <c r="N300" i="2"/>
  <c r="P300" i="2"/>
  <c r="Q300" i="2"/>
  <c r="S300" i="2"/>
  <c r="K299" i="2"/>
  <c r="L299" i="2"/>
  <c r="K298" i="2"/>
  <c r="N298" i="2"/>
  <c r="K297" i="2"/>
  <c r="L297" i="2"/>
  <c r="K295" i="2"/>
  <c r="L295" i="2"/>
  <c r="K294" i="2"/>
  <c r="N294" i="2"/>
  <c r="P294" i="2"/>
  <c r="Q294" i="2"/>
  <c r="S294" i="2"/>
  <c r="K293" i="2"/>
  <c r="N293" i="2"/>
  <c r="K292" i="2"/>
  <c r="N292" i="2"/>
  <c r="K291" i="2"/>
  <c r="L291" i="2"/>
  <c r="K290" i="2"/>
  <c r="N290" i="2"/>
  <c r="P290" i="2"/>
  <c r="Q290" i="2"/>
  <c r="S290" i="2"/>
  <c r="K289" i="2"/>
  <c r="N289" i="2"/>
  <c r="K288" i="2"/>
  <c r="N288" i="2"/>
  <c r="K286" i="2"/>
  <c r="N286" i="2"/>
  <c r="K285" i="2"/>
  <c r="L285" i="2"/>
  <c r="K284" i="2"/>
  <c r="L284" i="2"/>
  <c r="K283" i="2"/>
  <c r="N283" i="2"/>
  <c r="K281" i="2"/>
  <c r="N281" i="2"/>
  <c r="K280" i="2"/>
  <c r="L280" i="2"/>
  <c r="K279" i="2"/>
  <c r="N279" i="2"/>
  <c r="P279" i="2"/>
  <c r="Q279" i="2"/>
  <c r="S279" i="2"/>
  <c r="K278" i="2"/>
  <c r="N278" i="2"/>
  <c r="K277" i="2"/>
  <c r="N277" i="2"/>
  <c r="K275" i="2"/>
  <c r="L275" i="2"/>
  <c r="K274" i="2"/>
  <c r="L274" i="2"/>
  <c r="K273" i="2"/>
  <c r="N273" i="2"/>
  <c r="K272" i="2"/>
  <c r="N272" i="2"/>
  <c r="K271" i="2"/>
  <c r="L271" i="2"/>
  <c r="K270" i="2"/>
  <c r="L270" i="2"/>
  <c r="K269" i="2"/>
  <c r="N269" i="2"/>
  <c r="K268" i="2"/>
  <c r="N268" i="2"/>
  <c r="K267" i="2"/>
  <c r="L267" i="2"/>
  <c r="K266" i="2"/>
  <c r="L266" i="2"/>
  <c r="K265" i="2"/>
  <c r="N265" i="2"/>
  <c r="K264" i="2"/>
  <c r="N264" i="2"/>
  <c r="K263" i="2"/>
  <c r="N263" i="2"/>
  <c r="K262" i="2"/>
  <c r="L262" i="2"/>
  <c r="K261" i="2"/>
  <c r="N261" i="2"/>
  <c r="K260" i="2"/>
  <c r="N260" i="2"/>
  <c r="K258" i="2"/>
  <c r="N258" i="2"/>
  <c r="K257" i="2"/>
  <c r="L257" i="2"/>
  <c r="K256" i="2"/>
  <c r="N256" i="2"/>
  <c r="P256" i="2"/>
  <c r="Q256" i="2"/>
  <c r="S256" i="2"/>
  <c r="K255" i="2"/>
  <c r="N255" i="2"/>
  <c r="K254" i="2"/>
  <c r="N254" i="2"/>
  <c r="K253" i="2"/>
  <c r="L253" i="2"/>
  <c r="K252" i="2"/>
  <c r="L252" i="2"/>
  <c r="K251" i="2"/>
  <c r="N251" i="2"/>
  <c r="K250" i="2"/>
  <c r="N250" i="2"/>
  <c r="K249" i="2"/>
  <c r="L249" i="2"/>
  <c r="K248" i="2"/>
  <c r="L248" i="2"/>
  <c r="K247" i="2"/>
  <c r="N247" i="2"/>
  <c r="K246" i="2"/>
  <c r="N246" i="2"/>
  <c r="K245" i="2"/>
  <c r="L245" i="2"/>
  <c r="K244" i="2"/>
  <c r="N244" i="2"/>
  <c r="P244" i="2"/>
  <c r="Q244" i="2"/>
  <c r="S244" i="2"/>
  <c r="K242" i="2"/>
  <c r="N242" i="2"/>
  <c r="P242" i="2"/>
  <c r="Q242" i="2"/>
  <c r="S242" i="2"/>
  <c r="K241" i="2"/>
  <c r="L241" i="2"/>
  <c r="K240" i="2"/>
  <c r="N240" i="2"/>
  <c r="K239" i="2"/>
  <c r="N239" i="2"/>
  <c r="K237" i="2"/>
  <c r="N237" i="2"/>
  <c r="K236" i="2"/>
  <c r="L236" i="2"/>
  <c r="K235" i="2"/>
  <c r="N235" i="2"/>
  <c r="P235" i="2"/>
  <c r="Q235" i="2"/>
  <c r="S235" i="2"/>
  <c r="K234" i="2"/>
  <c r="N234" i="2"/>
  <c r="K233" i="2"/>
  <c r="N233" i="2"/>
  <c r="K232" i="2"/>
  <c r="L232" i="2"/>
  <c r="K231" i="2"/>
  <c r="N231" i="2"/>
  <c r="K230" i="2"/>
  <c r="N230" i="2"/>
  <c r="K229" i="2"/>
  <c r="N229" i="2"/>
  <c r="K228" i="2"/>
  <c r="L228" i="2"/>
  <c r="K227" i="2"/>
  <c r="N227" i="2"/>
  <c r="K226" i="2"/>
  <c r="N226" i="2"/>
  <c r="K225" i="2"/>
  <c r="N225" i="2"/>
  <c r="K223" i="2"/>
  <c r="N223" i="2"/>
  <c r="K222" i="2"/>
  <c r="L222" i="2"/>
  <c r="K221" i="2"/>
  <c r="L221" i="2"/>
  <c r="K220" i="2"/>
  <c r="N220" i="2"/>
  <c r="K219" i="2"/>
  <c r="N219" i="2"/>
  <c r="K218" i="2"/>
  <c r="L218" i="2"/>
  <c r="K217" i="2"/>
  <c r="L217" i="2"/>
  <c r="K216" i="2"/>
  <c r="N216" i="2"/>
  <c r="K215" i="2"/>
  <c r="N215" i="2"/>
  <c r="K214" i="2"/>
  <c r="L214" i="2"/>
  <c r="K213" i="2"/>
  <c r="N213" i="2"/>
  <c r="K212" i="2"/>
  <c r="N212" i="2"/>
  <c r="K211" i="2"/>
  <c r="N211" i="2"/>
  <c r="K210" i="2"/>
  <c r="L210" i="2"/>
  <c r="K208" i="2"/>
  <c r="N208" i="2"/>
  <c r="P208" i="2"/>
  <c r="Q208" i="2"/>
  <c r="S208" i="2"/>
  <c r="K207" i="2"/>
  <c r="L207" i="2"/>
  <c r="K206" i="2"/>
  <c r="N206" i="2"/>
  <c r="K205" i="2"/>
  <c r="N205" i="2"/>
  <c r="K204" i="2"/>
  <c r="L204" i="2"/>
  <c r="K203" i="2"/>
  <c r="L203" i="2"/>
  <c r="K202" i="2"/>
  <c r="N202" i="2"/>
  <c r="K201" i="2"/>
  <c r="N201" i="2"/>
  <c r="K200" i="2"/>
  <c r="L200" i="2"/>
  <c r="K199" i="2"/>
  <c r="L199" i="2"/>
  <c r="K198" i="2"/>
  <c r="N198" i="2"/>
  <c r="K197" i="2"/>
  <c r="N197" i="2"/>
  <c r="K196" i="2"/>
  <c r="L196" i="2"/>
  <c r="K194" i="2"/>
  <c r="N194" i="2"/>
  <c r="K193" i="2"/>
  <c r="L193" i="2"/>
  <c r="K192" i="2"/>
  <c r="L192" i="2"/>
  <c r="K191" i="2"/>
  <c r="N191" i="2"/>
  <c r="K190" i="2"/>
  <c r="N190" i="2"/>
  <c r="K189" i="2"/>
  <c r="L189" i="2"/>
  <c r="K188" i="2"/>
  <c r="L188" i="2"/>
  <c r="K187" i="2"/>
  <c r="N187" i="2"/>
  <c r="K186" i="2"/>
  <c r="N186" i="2"/>
  <c r="K185" i="2"/>
  <c r="L185" i="2"/>
  <c r="K184" i="2"/>
  <c r="N184" i="2"/>
  <c r="K183" i="2"/>
  <c r="N183" i="2"/>
  <c r="K182" i="2"/>
  <c r="N182" i="2"/>
  <c r="K181" i="2"/>
  <c r="L181" i="2"/>
  <c r="K180" i="2"/>
  <c r="N180" i="2"/>
  <c r="K179" i="2"/>
  <c r="N179" i="2"/>
  <c r="K178" i="2"/>
  <c r="N178" i="2"/>
  <c r="K177" i="2"/>
  <c r="L177" i="2"/>
  <c r="K175" i="2"/>
  <c r="N175" i="2"/>
  <c r="K174" i="2"/>
  <c r="L174" i="2"/>
  <c r="K173" i="2"/>
  <c r="N173" i="2"/>
  <c r="P173" i="2"/>
  <c r="Q173" i="2"/>
  <c r="S173" i="2"/>
  <c r="K172" i="2"/>
  <c r="N172" i="2"/>
  <c r="K171" i="2"/>
  <c r="N171" i="2"/>
  <c r="K170" i="2"/>
  <c r="L170" i="2"/>
  <c r="K169" i="2"/>
  <c r="L169" i="2"/>
  <c r="K168" i="2"/>
  <c r="N168" i="2"/>
  <c r="K167" i="2"/>
  <c r="N167" i="2"/>
  <c r="K166" i="2"/>
  <c r="L166" i="2"/>
  <c r="K165" i="2"/>
  <c r="N165" i="2"/>
  <c r="K164" i="2"/>
  <c r="N164" i="2"/>
  <c r="K163" i="2"/>
  <c r="N163" i="2"/>
  <c r="K162" i="2"/>
  <c r="L162" i="2"/>
  <c r="K160" i="2"/>
  <c r="N160" i="2"/>
  <c r="K159" i="2"/>
  <c r="L159" i="2"/>
  <c r="K158" i="2"/>
  <c r="L158" i="2"/>
  <c r="K157" i="2"/>
  <c r="N157" i="2"/>
  <c r="K156" i="2"/>
  <c r="N156" i="2"/>
  <c r="K155" i="2"/>
  <c r="L155" i="2"/>
  <c r="K154" i="2"/>
  <c r="N154" i="2"/>
  <c r="P154" i="2"/>
  <c r="Q154" i="2"/>
  <c r="S154" i="2"/>
  <c r="K153" i="2"/>
  <c r="N153" i="2"/>
  <c r="K152" i="2"/>
  <c r="N152" i="2"/>
  <c r="K151" i="2"/>
  <c r="L151" i="2"/>
  <c r="K150" i="2"/>
  <c r="L150" i="2"/>
  <c r="K149" i="2"/>
  <c r="N149" i="2"/>
  <c r="K148" i="2"/>
  <c r="N148" i="2"/>
  <c r="K147" i="2"/>
  <c r="L147" i="2"/>
  <c r="K145" i="2"/>
  <c r="N145" i="2"/>
  <c r="K144" i="2"/>
  <c r="L144" i="2"/>
  <c r="K143" i="2"/>
  <c r="L143" i="2"/>
  <c r="K142" i="2"/>
  <c r="L142" i="2"/>
  <c r="K141" i="2"/>
  <c r="N141" i="2"/>
  <c r="K139" i="2"/>
  <c r="N139" i="2"/>
  <c r="K138" i="2"/>
  <c r="L138" i="2"/>
  <c r="K137" i="2"/>
  <c r="L137" i="2"/>
  <c r="K136" i="2"/>
  <c r="N136" i="2"/>
  <c r="K135" i="2"/>
  <c r="N135" i="2"/>
  <c r="K134" i="2"/>
  <c r="L134" i="2"/>
  <c r="K133" i="2"/>
  <c r="N133" i="2"/>
  <c r="P133" i="2"/>
  <c r="Q133" i="2"/>
  <c r="S133" i="2"/>
  <c r="K132" i="2"/>
  <c r="N132" i="2"/>
  <c r="K131" i="2"/>
  <c r="N131" i="2"/>
  <c r="K130" i="2"/>
  <c r="L130" i="2"/>
  <c r="K129" i="2"/>
  <c r="L129" i="2"/>
  <c r="K128" i="2"/>
  <c r="N128" i="2"/>
  <c r="K127" i="2"/>
  <c r="N127" i="2"/>
  <c r="K126" i="2"/>
  <c r="L126" i="2"/>
  <c r="K125" i="2"/>
  <c r="N125" i="2"/>
  <c r="P125" i="2"/>
  <c r="Q125" i="2"/>
  <c r="S125" i="2"/>
  <c r="K124" i="2"/>
  <c r="N124" i="2"/>
  <c r="K123" i="2"/>
  <c r="N123" i="2"/>
  <c r="K122" i="2"/>
  <c r="L122" i="2"/>
  <c r="K119" i="2"/>
  <c r="N119" i="2"/>
  <c r="K118" i="2"/>
  <c r="L118" i="2"/>
  <c r="K117" i="2"/>
  <c r="N117" i="2"/>
  <c r="P117" i="2"/>
  <c r="Q117" i="2"/>
  <c r="S117" i="2"/>
  <c r="K116" i="2"/>
  <c r="L116" i="2"/>
  <c r="K114" i="2"/>
  <c r="N114" i="2"/>
  <c r="K113" i="2"/>
  <c r="L113" i="2"/>
  <c r="K112" i="2"/>
  <c r="L112" i="2"/>
  <c r="K111" i="2"/>
  <c r="N111" i="2"/>
  <c r="K110" i="2"/>
  <c r="N110" i="2"/>
  <c r="K109" i="2"/>
  <c r="L109" i="2"/>
  <c r="K107" i="2"/>
  <c r="N107" i="2"/>
  <c r="K106" i="2"/>
  <c r="L106" i="2"/>
  <c r="K105" i="2"/>
  <c r="L105" i="2"/>
  <c r="K104" i="2"/>
  <c r="N104" i="2"/>
  <c r="K103" i="2"/>
  <c r="N103" i="2"/>
  <c r="K102" i="2"/>
  <c r="L102" i="2"/>
  <c r="K101" i="2"/>
  <c r="L101" i="2"/>
  <c r="K100" i="2"/>
  <c r="N100" i="2"/>
  <c r="K98" i="2"/>
  <c r="N98" i="2"/>
  <c r="K97" i="2"/>
  <c r="L97" i="2"/>
  <c r="K96" i="2"/>
  <c r="L96" i="2"/>
  <c r="K95" i="2"/>
  <c r="N95" i="2"/>
  <c r="K94" i="2"/>
  <c r="N94" i="2"/>
  <c r="K92" i="2"/>
  <c r="N92" i="2"/>
  <c r="K91" i="2"/>
  <c r="L91" i="2"/>
  <c r="K90" i="2"/>
  <c r="N90" i="2"/>
  <c r="P90" i="2"/>
  <c r="Q90" i="2"/>
  <c r="S90" i="2"/>
  <c r="K89" i="2"/>
  <c r="N89" i="2"/>
  <c r="K88" i="2"/>
  <c r="N88" i="2"/>
  <c r="K86" i="2"/>
  <c r="L86" i="2"/>
  <c r="K85" i="2"/>
  <c r="L85" i="2"/>
  <c r="K84" i="2"/>
  <c r="N84" i="2"/>
  <c r="K83" i="2"/>
  <c r="N83" i="2"/>
  <c r="K82" i="2"/>
  <c r="L82" i="2"/>
  <c r="K81" i="2"/>
  <c r="L81" i="2"/>
  <c r="K80" i="2"/>
  <c r="N80" i="2"/>
  <c r="K79" i="2"/>
  <c r="N79" i="2"/>
  <c r="K78" i="2"/>
  <c r="N78" i="2"/>
  <c r="K75" i="2"/>
  <c r="N75" i="2"/>
  <c r="P75" i="2"/>
  <c r="Q75" i="2"/>
  <c r="S75" i="2"/>
  <c r="K74" i="2"/>
  <c r="N74" i="2"/>
  <c r="K73" i="2"/>
  <c r="N73" i="2"/>
  <c r="K72" i="2"/>
  <c r="L72" i="2"/>
  <c r="K71" i="2"/>
  <c r="L71" i="2"/>
  <c r="K70" i="2"/>
  <c r="N70" i="2"/>
  <c r="K68" i="2"/>
  <c r="N68" i="2"/>
  <c r="K67" i="2"/>
  <c r="L67" i="2"/>
  <c r="K66" i="2"/>
  <c r="L66" i="2"/>
  <c r="K65" i="2"/>
  <c r="L65" i="2"/>
  <c r="K64" i="2"/>
  <c r="N64" i="2"/>
  <c r="K63" i="2"/>
  <c r="N63" i="2"/>
  <c r="P63" i="2"/>
  <c r="Q63" i="2"/>
  <c r="S63" i="2"/>
  <c r="K61" i="2"/>
  <c r="L61" i="2"/>
  <c r="K60" i="2"/>
  <c r="N60" i="2"/>
  <c r="P60" i="2"/>
  <c r="Q60" i="2"/>
  <c r="S60" i="2"/>
  <c r="K59" i="2"/>
  <c r="N59" i="2"/>
  <c r="K58" i="2"/>
  <c r="N58" i="2"/>
  <c r="K57" i="2"/>
  <c r="L57" i="2"/>
  <c r="K56" i="2"/>
  <c r="N56" i="2"/>
  <c r="P56" i="2"/>
  <c r="Q56" i="2"/>
  <c r="S56" i="2"/>
  <c r="K55" i="2"/>
  <c r="N55" i="2"/>
  <c r="K54" i="2"/>
  <c r="N54" i="2"/>
  <c r="K52" i="2"/>
  <c r="N52" i="2"/>
  <c r="K49" i="2"/>
  <c r="N49" i="2"/>
  <c r="K48" i="2"/>
  <c r="N48" i="2"/>
  <c r="K47" i="2"/>
  <c r="L47" i="2"/>
  <c r="K46" i="2"/>
  <c r="N46" i="2"/>
  <c r="K44" i="2"/>
  <c r="N44" i="2"/>
  <c r="K43" i="2"/>
  <c r="L43" i="2"/>
  <c r="K42" i="2"/>
  <c r="L42" i="2"/>
  <c r="K41" i="2"/>
  <c r="L41" i="2"/>
  <c r="K39" i="2"/>
  <c r="N39" i="2"/>
  <c r="K38" i="2"/>
  <c r="L38" i="2"/>
  <c r="K37" i="2"/>
  <c r="N37" i="2"/>
  <c r="P37" i="2"/>
  <c r="Q37" i="2"/>
  <c r="S37" i="2"/>
  <c r="K36" i="2"/>
  <c r="N36" i="2"/>
  <c r="K35" i="2"/>
  <c r="N35" i="2"/>
  <c r="K34" i="2"/>
  <c r="L34" i="2"/>
  <c r="K33" i="2"/>
  <c r="L33" i="2"/>
  <c r="K32" i="2"/>
  <c r="L32" i="2"/>
  <c r="K31" i="2"/>
  <c r="N31" i="2"/>
  <c r="K30" i="2"/>
  <c r="L30" i="2"/>
  <c r="K28" i="2"/>
  <c r="N28" i="2"/>
  <c r="K27" i="2"/>
  <c r="L27" i="2"/>
  <c r="K26" i="2"/>
  <c r="L26" i="2"/>
  <c r="K25" i="2"/>
  <c r="N25" i="2"/>
  <c r="K24" i="2"/>
  <c r="N24" i="2"/>
  <c r="K23" i="2"/>
  <c r="L23" i="2"/>
  <c r="K22" i="2"/>
  <c r="L22" i="2"/>
  <c r="K21" i="2"/>
  <c r="N21" i="2"/>
  <c r="K20" i="2"/>
  <c r="N20" i="2"/>
  <c r="J268" i="2"/>
  <c r="J267" i="2"/>
  <c r="J266" i="2"/>
  <c r="J265" i="2"/>
  <c r="J264" i="2"/>
  <c r="J263" i="2"/>
  <c r="J262" i="2"/>
  <c r="J261" i="2"/>
  <c r="J260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2" i="2"/>
  <c r="J241" i="2"/>
  <c r="J240" i="2"/>
  <c r="J239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5" i="2"/>
  <c r="J144" i="2"/>
  <c r="J143" i="2"/>
  <c r="J142" i="2"/>
  <c r="J141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297" i="2"/>
  <c r="K19" i="2"/>
  <c r="L19" i="2"/>
  <c r="K560" i="2"/>
  <c r="N560" i="2"/>
  <c r="J560" i="2"/>
  <c r="K559" i="2"/>
  <c r="N559" i="2"/>
  <c r="J559" i="2"/>
  <c r="K558" i="2"/>
  <c r="N558" i="2"/>
  <c r="J558" i="2"/>
  <c r="K557" i="2"/>
  <c r="N557" i="2"/>
  <c r="J557" i="2"/>
  <c r="K556" i="2"/>
  <c r="N556" i="2"/>
  <c r="J556" i="2"/>
  <c r="K555" i="2"/>
  <c r="N555" i="2"/>
  <c r="J555" i="2"/>
  <c r="K554" i="2"/>
  <c r="N554" i="2"/>
  <c r="J554" i="2"/>
  <c r="N252" i="2"/>
  <c r="P252" i="2"/>
  <c r="Q252" i="2"/>
  <c r="S252" i="2"/>
  <c r="N43" i="2"/>
  <c r="O43" i="2"/>
  <c r="N185" i="2"/>
  <c r="P185" i="2"/>
  <c r="Q185" i="2"/>
  <c r="S185" i="2"/>
  <c r="N105" i="2"/>
  <c r="P105" i="2"/>
  <c r="Q105" i="2"/>
  <c r="S105" i="2"/>
  <c r="N113" i="2"/>
  <c r="P113" i="2"/>
  <c r="Q113" i="2"/>
  <c r="S113" i="2"/>
  <c r="N67" i="2"/>
  <c r="O67" i="2"/>
  <c r="N71" i="2"/>
  <c r="P71" i="2"/>
  <c r="Q71" i="2"/>
  <c r="S71" i="2"/>
  <c r="N217" i="2"/>
  <c r="P217" i="2"/>
  <c r="Q217" i="2"/>
  <c r="S217" i="2"/>
  <c r="N267" i="2"/>
  <c r="P267" i="2"/>
  <c r="Q267" i="2"/>
  <c r="S267" i="2"/>
  <c r="N284" i="2"/>
  <c r="P284" i="2"/>
  <c r="Q284" i="2"/>
  <c r="S284" i="2"/>
  <c r="N318" i="2"/>
  <c r="P318" i="2"/>
  <c r="Q318" i="2"/>
  <c r="S318" i="2"/>
  <c r="L125" i="2"/>
  <c r="N143" i="2"/>
  <c r="P143" i="2"/>
  <c r="Q143" i="2"/>
  <c r="S143" i="2"/>
  <c r="N151" i="2"/>
  <c r="P151" i="2"/>
  <c r="Q151" i="2"/>
  <c r="S151" i="2"/>
  <c r="L154" i="2"/>
  <c r="N295" i="2"/>
  <c r="P295" i="2"/>
  <c r="Q295" i="2"/>
  <c r="S295" i="2"/>
  <c r="N170" i="2"/>
  <c r="P170" i="2"/>
  <c r="Q170" i="2"/>
  <c r="S170" i="2"/>
  <c r="L173" i="2"/>
  <c r="L198" i="2"/>
  <c r="L208" i="2"/>
  <c r="N221" i="2"/>
  <c r="P221" i="2"/>
  <c r="Q221" i="2"/>
  <c r="S221" i="2"/>
  <c r="L244" i="2"/>
  <c r="N262" i="2"/>
  <c r="P262" i="2"/>
  <c r="Q262" i="2"/>
  <c r="S262" i="2"/>
  <c r="N275" i="2"/>
  <c r="P275" i="2"/>
  <c r="Q275" i="2"/>
  <c r="S275" i="2"/>
  <c r="L293" i="2"/>
  <c r="N307" i="2"/>
  <c r="P307" i="2"/>
  <c r="Q307" i="2"/>
  <c r="S307" i="2"/>
  <c r="N333" i="2"/>
  <c r="P333" i="2"/>
  <c r="Q333" i="2"/>
  <c r="S333" i="2"/>
  <c r="N360" i="2"/>
  <c r="P360" i="2"/>
  <c r="Q360" i="2"/>
  <c r="S360" i="2"/>
  <c r="L363" i="2"/>
  <c r="N200" i="2"/>
  <c r="P200" i="2"/>
  <c r="Q200" i="2"/>
  <c r="S200" i="2"/>
  <c r="N228" i="2"/>
  <c r="P228" i="2"/>
  <c r="Q228" i="2"/>
  <c r="S228" i="2"/>
  <c r="L231" i="2"/>
  <c r="N304" i="2"/>
  <c r="P304" i="2"/>
  <c r="Q304" i="2"/>
  <c r="S304" i="2"/>
  <c r="L190" i="2"/>
  <c r="N137" i="2"/>
  <c r="P137" i="2"/>
  <c r="Q137" i="2"/>
  <c r="S137" i="2"/>
  <c r="N159" i="2"/>
  <c r="P159" i="2"/>
  <c r="Q159" i="2"/>
  <c r="S159" i="2"/>
  <c r="N177" i="2"/>
  <c r="P177" i="2"/>
  <c r="Q177" i="2"/>
  <c r="S177" i="2"/>
  <c r="L219" i="2"/>
  <c r="N241" i="2"/>
  <c r="P241" i="2"/>
  <c r="Q241" i="2"/>
  <c r="S241" i="2"/>
  <c r="N280" i="2"/>
  <c r="P280" i="2"/>
  <c r="Q280" i="2"/>
  <c r="S280" i="2"/>
  <c r="N291" i="2"/>
  <c r="P291" i="2"/>
  <c r="Q291" i="2"/>
  <c r="S291" i="2"/>
  <c r="L117" i="2"/>
  <c r="L63" i="2"/>
  <c r="N122" i="2"/>
  <c r="P122" i="2"/>
  <c r="Q122" i="2"/>
  <c r="S122" i="2"/>
  <c r="L20" i="2"/>
  <c r="N23" i="2"/>
  <c r="P23" i="2"/>
  <c r="Q23" i="2"/>
  <c r="S23" i="2"/>
  <c r="N144" i="2"/>
  <c r="O144" i="2"/>
  <c r="N158" i="2"/>
  <c r="P158" i="2"/>
  <c r="Q158" i="2"/>
  <c r="S158" i="2"/>
  <c r="L184" i="2"/>
  <c r="N189" i="2"/>
  <c r="P189" i="2"/>
  <c r="Q189" i="2"/>
  <c r="S189" i="2"/>
  <c r="N199" i="2"/>
  <c r="P199" i="2"/>
  <c r="Q199" i="2"/>
  <c r="S199" i="2"/>
  <c r="L206" i="2"/>
  <c r="N266" i="2"/>
  <c r="P266" i="2"/>
  <c r="Q266" i="2"/>
  <c r="S266" i="2"/>
  <c r="L279" i="2"/>
  <c r="N337" i="2"/>
  <c r="P337" i="2"/>
  <c r="Q337" i="2"/>
  <c r="S337" i="2"/>
  <c r="N42" i="2"/>
  <c r="P42" i="2"/>
  <c r="Q42" i="2"/>
  <c r="S42" i="2"/>
  <c r="N72" i="2"/>
  <c r="P72" i="2"/>
  <c r="Q72" i="2"/>
  <c r="S72" i="2"/>
  <c r="L75" i="2"/>
  <c r="N86" i="2"/>
  <c r="P86" i="2"/>
  <c r="Q86" i="2"/>
  <c r="S86" i="2"/>
  <c r="L90" i="2"/>
  <c r="N96" i="2"/>
  <c r="P96" i="2"/>
  <c r="Q96" i="2"/>
  <c r="S96" i="2"/>
  <c r="N138" i="2"/>
  <c r="P138" i="2"/>
  <c r="Q138" i="2"/>
  <c r="S138" i="2"/>
  <c r="L178" i="2"/>
  <c r="L202" i="2"/>
  <c r="N204" i="2"/>
  <c r="P204" i="2"/>
  <c r="Q204" i="2"/>
  <c r="S204" i="2"/>
  <c r="N210" i="2"/>
  <c r="P210" i="2"/>
  <c r="Q210" i="2"/>
  <c r="S210" i="2"/>
  <c r="L213" i="2"/>
  <c r="N232" i="2"/>
  <c r="P232" i="2"/>
  <c r="Q232" i="2"/>
  <c r="S232" i="2"/>
  <c r="N248" i="2"/>
  <c r="P248" i="2"/>
  <c r="Q248" i="2"/>
  <c r="S248" i="2"/>
  <c r="N257" i="2"/>
  <c r="P257" i="2"/>
  <c r="Q257" i="2"/>
  <c r="S257" i="2"/>
  <c r="L261" i="2"/>
  <c r="L269" i="2"/>
  <c r="N271" i="2"/>
  <c r="P271" i="2"/>
  <c r="Q271" i="2"/>
  <c r="S271" i="2"/>
  <c r="L290" i="2"/>
  <c r="L328" i="2"/>
  <c r="L342" i="2"/>
  <c r="N346" i="2"/>
  <c r="O346" i="2"/>
  <c r="L349" i="2"/>
  <c r="N34" i="2"/>
  <c r="O34" i="2"/>
  <c r="L37" i="2"/>
  <c r="N51" i="2"/>
  <c r="P51" i="2"/>
  <c r="Q51" i="2"/>
  <c r="S51" i="2"/>
  <c r="L55" i="2"/>
  <c r="L60" i="2"/>
  <c r="N66" i="2"/>
  <c r="P66" i="2"/>
  <c r="Q66" i="2"/>
  <c r="S66" i="2"/>
  <c r="N82" i="2"/>
  <c r="P82" i="2"/>
  <c r="Q82" i="2"/>
  <c r="S82" i="2"/>
  <c r="N169" i="2"/>
  <c r="P169" i="2"/>
  <c r="Q169" i="2"/>
  <c r="S169" i="2"/>
  <c r="L186" i="2"/>
  <c r="L215" i="2"/>
  <c r="N245" i="2"/>
  <c r="P245" i="2"/>
  <c r="Q245" i="2"/>
  <c r="S245" i="2"/>
  <c r="L273" i="2"/>
  <c r="L294" i="2"/>
  <c r="N301" i="2"/>
  <c r="P301" i="2"/>
  <c r="Q301" i="2"/>
  <c r="S301" i="2"/>
  <c r="N315" i="2"/>
  <c r="O315" i="2"/>
  <c r="L24" i="2"/>
  <c r="N50" i="2"/>
  <c r="P50" i="2"/>
  <c r="Q50" i="2"/>
  <c r="S50" i="2"/>
  <c r="L56" i="2"/>
  <c r="L59" i="2"/>
  <c r="N130" i="2"/>
  <c r="P130" i="2"/>
  <c r="Q130" i="2"/>
  <c r="S130" i="2"/>
  <c r="L133" i="2"/>
  <c r="L223" i="2"/>
  <c r="N236" i="2"/>
  <c r="P236" i="2"/>
  <c r="Q236" i="2"/>
  <c r="S236" i="2"/>
  <c r="P184" i="2"/>
  <c r="Q184" i="2"/>
  <c r="S184" i="2"/>
  <c r="O184" i="2"/>
  <c r="P231" i="2"/>
  <c r="Q231" i="2"/>
  <c r="S231" i="2"/>
  <c r="O231" i="2"/>
  <c r="P263" i="2"/>
  <c r="Q263" i="2"/>
  <c r="S263" i="2"/>
  <c r="O263" i="2"/>
  <c r="P319" i="2"/>
  <c r="Q319" i="2"/>
  <c r="S319" i="2"/>
  <c r="O319" i="2"/>
  <c r="N22" i="2"/>
  <c r="P22" i="2"/>
  <c r="Q22" i="2"/>
  <c r="S22" i="2"/>
  <c r="N26" i="2"/>
  <c r="N33" i="2"/>
  <c r="P33" i="2"/>
  <c r="Q33" i="2"/>
  <c r="S33" i="2"/>
  <c r="N101" i="2"/>
  <c r="N112" i="2"/>
  <c r="P112" i="2"/>
  <c r="Q112" i="2"/>
  <c r="S112" i="2"/>
  <c r="N129" i="2"/>
  <c r="P129" i="2"/>
  <c r="Q129" i="2"/>
  <c r="S129" i="2"/>
  <c r="N150" i="2"/>
  <c r="P150" i="2"/>
  <c r="Q150" i="2"/>
  <c r="S150" i="2"/>
  <c r="N188" i="2"/>
  <c r="P188" i="2"/>
  <c r="Q188" i="2"/>
  <c r="S188" i="2"/>
  <c r="N192" i="2"/>
  <c r="N196" i="2"/>
  <c r="N19" i="2"/>
  <c r="L28" i="2"/>
  <c r="N38" i="2"/>
  <c r="P38" i="2"/>
  <c r="Q38" i="2"/>
  <c r="S38" i="2"/>
  <c r="N47" i="2"/>
  <c r="P47" i="2"/>
  <c r="Q47" i="2"/>
  <c r="S47" i="2"/>
  <c r="N57" i="2"/>
  <c r="P57" i="2"/>
  <c r="Q57" i="2"/>
  <c r="S57" i="2"/>
  <c r="N61" i="2"/>
  <c r="L80" i="2"/>
  <c r="L84" i="2"/>
  <c r="L88" i="2"/>
  <c r="L103" i="2"/>
  <c r="L107" i="2"/>
  <c r="N118" i="2"/>
  <c r="P118" i="2"/>
  <c r="Q118" i="2"/>
  <c r="S118" i="2"/>
  <c r="N134" i="2"/>
  <c r="P134" i="2"/>
  <c r="Q134" i="2"/>
  <c r="S134" i="2"/>
  <c r="N155" i="2"/>
  <c r="P155" i="2"/>
  <c r="Q155" i="2"/>
  <c r="S155" i="2"/>
  <c r="N166" i="2"/>
  <c r="P166" i="2"/>
  <c r="Q166" i="2"/>
  <c r="S166" i="2"/>
  <c r="N181" i="2"/>
  <c r="P181" i="2"/>
  <c r="Q181" i="2"/>
  <c r="S181" i="2"/>
  <c r="L194" i="2"/>
  <c r="N323" i="2"/>
  <c r="N322" i="2"/>
  <c r="P322" i="2"/>
  <c r="Q322" i="2"/>
  <c r="S322" i="2"/>
  <c r="N332" i="2"/>
  <c r="P332" i="2"/>
  <c r="Q332" i="2"/>
  <c r="S332" i="2"/>
  <c r="N336" i="2"/>
  <c r="P336" i="2"/>
  <c r="Q336" i="2"/>
  <c r="S336" i="2"/>
  <c r="N343" i="2"/>
  <c r="P343" i="2"/>
  <c r="Q343" i="2"/>
  <c r="S343" i="2"/>
  <c r="N357" i="2"/>
  <c r="P357" i="2"/>
  <c r="Q357" i="2"/>
  <c r="S357" i="2"/>
  <c r="N27" i="2"/>
  <c r="P27" i="2"/>
  <c r="Q27" i="2"/>
  <c r="S27" i="2"/>
  <c r="N30" i="2"/>
  <c r="O30" i="2"/>
  <c r="L46" i="2"/>
  <c r="N81" i="2"/>
  <c r="P81" i="2"/>
  <c r="Q81" i="2"/>
  <c r="S81" i="2"/>
  <c r="N85" i="2"/>
  <c r="P85" i="2"/>
  <c r="Q85" i="2"/>
  <c r="S85" i="2"/>
  <c r="N91" i="2"/>
  <c r="P91" i="2"/>
  <c r="Q91" i="2"/>
  <c r="S91" i="2"/>
  <c r="N97" i="2"/>
  <c r="O97" i="2"/>
  <c r="N102" i="2"/>
  <c r="P102" i="2"/>
  <c r="Q102" i="2"/>
  <c r="S102" i="2"/>
  <c r="N106" i="2"/>
  <c r="P106" i="2"/>
  <c r="Q106" i="2"/>
  <c r="S106" i="2"/>
  <c r="N109" i="2"/>
  <c r="P109" i="2"/>
  <c r="Q109" i="2"/>
  <c r="S109" i="2"/>
  <c r="N126" i="2"/>
  <c r="P126" i="2"/>
  <c r="Q126" i="2"/>
  <c r="S126" i="2"/>
  <c r="N147" i="2"/>
  <c r="P147" i="2"/>
  <c r="Q147" i="2"/>
  <c r="S147" i="2"/>
  <c r="N162" i="2"/>
  <c r="P162" i="2"/>
  <c r="Q162" i="2"/>
  <c r="S162" i="2"/>
  <c r="L165" i="2"/>
  <c r="N174" i="2"/>
  <c r="P174" i="2"/>
  <c r="Q174" i="2"/>
  <c r="S174" i="2"/>
  <c r="L180" i="2"/>
  <c r="L182" i="2"/>
  <c r="N193" i="2"/>
  <c r="P193" i="2"/>
  <c r="Q193" i="2"/>
  <c r="S193" i="2"/>
  <c r="N203" i="2"/>
  <c r="P203" i="2"/>
  <c r="Q203" i="2"/>
  <c r="S203" i="2"/>
  <c r="L211" i="2"/>
  <c r="L227" i="2"/>
  <c r="L229" i="2"/>
  <c r="L235" i="2"/>
  <c r="L240" i="2"/>
  <c r="L242" i="2"/>
  <c r="N253" i="2"/>
  <c r="P253" i="2"/>
  <c r="Q253" i="2"/>
  <c r="S253" i="2"/>
  <c r="L256" i="2"/>
  <c r="L263" i="2"/>
  <c r="N270" i="2"/>
  <c r="P270" i="2"/>
  <c r="Q270" i="2"/>
  <c r="S270" i="2"/>
  <c r="N274" i="2"/>
  <c r="P274" i="2"/>
  <c r="Q274" i="2"/>
  <c r="S274" i="2"/>
  <c r="N297" i="2"/>
  <c r="O297" i="2"/>
  <c r="L300" i="2"/>
  <c r="N311" i="2"/>
  <c r="O311" i="2"/>
  <c r="L314" i="2"/>
  <c r="L319" i="2"/>
  <c r="N329" i="2"/>
  <c r="P329" i="2"/>
  <c r="Q329" i="2"/>
  <c r="S329" i="2"/>
  <c r="N339" i="2"/>
  <c r="P339" i="2"/>
  <c r="Q339" i="2"/>
  <c r="S339" i="2"/>
  <c r="N353" i="2"/>
  <c r="P353" i="2"/>
  <c r="Q353" i="2"/>
  <c r="S353" i="2"/>
  <c r="L356" i="2"/>
  <c r="N207" i="2"/>
  <c r="P207" i="2"/>
  <c r="Q207" i="2"/>
  <c r="S207" i="2"/>
  <c r="N214" i="2"/>
  <c r="P214" i="2"/>
  <c r="Q214" i="2"/>
  <c r="S214" i="2"/>
  <c r="N218" i="2"/>
  <c r="P218" i="2"/>
  <c r="Q218" i="2"/>
  <c r="S218" i="2"/>
  <c r="N222" i="2"/>
  <c r="P222" i="2"/>
  <c r="Q222" i="2"/>
  <c r="S222" i="2"/>
  <c r="L225" i="2"/>
  <c r="L233" i="2"/>
  <c r="L237" i="2"/>
  <c r="N249" i="2"/>
  <c r="P249" i="2"/>
  <c r="Q249" i="2"/>
  <c r="S249" i="2"/>
  <c r="L265" i="2"/>
  <c r="N285" i="2"/>
  <c r="P285" i="2"/>
  <c r="Q285" i="2"/>
  <c r="S285" i="2"/>
  <c r="L289" i="2"/>
  <c r="N308" i="2"/>
  <c r="P308" i="2"/>
  <c r="Q308" i="2"/>
  <c r="S308" i="2"/>
  <c r="L321" i="2"/>
  <c r="N325" i="2"/>
  <c r="P325" i="2"/>
  <c r="Q325" i="2"/>
  <c r="S325" i="2"/>
  <c r="L335" i="2"/>
  <c r="N350" i="2"/>
  <c r="P350" i="2"/>
  <c r="Q350" i="2"/>
  <c r="S350" i="2"/>
  <c r="N364" i="2"/>
  <c r="P364" i="2"/>
  <c r="Q364" i="2"/>
  <c r="S364" i="2"/>
  <c r="O208" i="2"/>
  <c r="O235" i="2"/>
  <c r="O242" i="2"/>
  <c r="O362" i="2"/>
  <c r="P362" i="2"/>
  <c r="Q362" i="2"/>
  <c r="S362" i="2"/>
  <c r="O361" i="2"/>
  <c r="P361" i="2"/>
  <c r="Q361" i="2"/>
  <c r="S361" i="2"/>
  <c r="P365" i="2"/>
  <c r="Q365" i="2"/>
  <c r="S365" i="2"/>
  <c r="O365" i="2"/>
  <c r="L362" i="2"/>
  <c r="L361" i="2"/>
  <c r="O363" i="2"/>
  <c r="L365" i="2"/>
  <c r="O355" i="2"/>
  <c r="P355" i="2"/>
  <c r="Q355" i="2"/>
  <c r="S355" i="2"/>
  <c r="O354" i="2"/>
  <c r="P354" i="2"/>
  <c r="Q354" i="2"/>
  <c r="S354" i="2"/>
  <c r="P358" i="2"/>
  <c r="Q358" i="2"/>
  <c r="S358" i="2"/>
  <c r="O358" i="2"/>
  <c r="L355" i="2"/>
  <c r="L354" i="2"/>
  <c r="O356" i="2"/>
  <c r="L358" i="2"/>
  <c r="P347" i="2"/>
  <c r="Q347" i="2"/>
  <c r="S347" i="2"/>
  <c r="O347" i="2"/>
  <c r="O351" i="2"/>
  <c r="P351" i="2"/>
  <c r="Q351" i="2"/>
  <c r="S351" i="2"/>
  <c r="L347" i="2"/>
  <c r="N348" i="2"/>
  <c r="O349" i="2"/>
  <c r="L351" i="2"/>
  <c r="P340" i="2"/>
  <c r="Q340" i="2"/>
  <c r="S340" i="2"/>
  <c r="O340" i="2"/>
  <c r="O344" i="2"/>
  <c r="P344" i="2"/>
  <c r="Q344" i="2"/>
  <c r="S344" i="2"/>
  <c r="L340" i="2"/>
  <c r="N341" i="2"/>
  <c r="O342" i="2"/>
  <c r="L344" i="2"/>
  <c r="P335" i="2"/>
  <c r="Q335" i="2"/>
  <c r="S335" i="2"/>
  <c r="O335" i="2"/>
  <c r="O334" i="2"/>
  <c r="P334" i="2"/>
  <c r="Q334" i="2"/>
  <c r="S334" i="2"/>
  <c r="L334" i="2"/>
  <c r="O327" i="2"/>
  <c r="P327" i="2"/>
  <c r="Q327" i="2"/>
  <c r="S327" i="2"/>
  <c r="O326" i="2"/>
  <c r="P326" i="2"/>
  <c r="Q326" i="2"/>
  <c r="S326" i="2"/>
  <c r="O330" i="2"/>
  <c r="P330" i="2"/>
  <c r="Q330" i="2"/>
  <c r="S330" i="2"/>
  <c r="L327" i="2"/>
  <c r="L326" i="2"/>
  <c r="O328" i="2"/>
  <c r="L330" i="2"/>
  <c r="P321" i="2"/>
  <c r="Q321" i="2"/>
  <c r="S321" i="2"/>
  <c r="O321" i="2"/>
  <c r="O320" i="2"/>
  <c r="P320" i="2"/>
  <c r="Q320" i="2"/>
  <c r="S320" i="2"/>
  <c r="L320" i="2"/>
  <c r="P312" i="2"/>
  <c r="Q312" i="2"/>
  <c r="S312" i="2"/>
  <c r="O312" i="2"/>
  <c r="O313" i="2"/>
  <c r="P313" i="2"/>
  <c r="Q313" i="2"/>
  <c r="S313" i="2"/>
  <c r="P316" i="2"/>
  <c r="Q316" i="2"/>
  <c r="S316" i="2"/>
  <c r="O316" i="2"/>
  <c r="L313" i="2"/>
  <c r="L312" i="2"/>
  <c r="O314" i="2"/>
  <c r="L316" i="2"/>
  <c r="O306" i="2"/>
  <c r="P306" i="2"/>
  <c r="Q306" i="2"/>
  <c r="S306" i="2"/>
  <c r="O305" i="2"/>
  <c r="P305" i="2"/>
  <c r="Q305" i="2"/>
  <c r="S305" i="2"/>
  <c r="P309" i="2"/>
  <c r="Q309" i="2"/>
  <c r="S309" i="2"/>
  <c r="O309" i="2"/>
  <c r="L306" i="2"/>
  <c r="L305" i="2"/>
  <c r="L309" i="2"/>
  <c r="P298" i="2"/>
  <c r="Q298" i="2"/>
  <c r="S298" i="2"/>
  <c r="O298" i="2"/>
  <c r="O302" i="2"/>
  <c r="P302" i="2"/>
  <c r="Q302" i="2"/>
  <c r="S302" i="2"/>
  <c r="L298" i="2"/>
  <c r="N299" i="2"/>
  <c r="O300" i="2"/>
  <c r="L302" i="2"/>
  <c r="P293" i="2"/>
  <c r="Q293" i="2"/>
  <c r="S293" i="2"/>
  <c r="O293" i="2"/>
  <c r="O288" i="2"/>
  <c r="P288" i="2"/>
  <c r="Q288" i="2"/>
  <c r="S288" i="2"/>
  <c r="P289" i="2"/>
  <c r="Q289" i="2"/>
  <c r="S289" i="2"/>
  <c r="O289" i="2"/>
  <c r="O292" i="2"/>
  <c r="P292" i="2"/>
  <c r="Q292" i="2"/>
  <c r="S292" i="2"/>
  <c r="L288" i="2"/>
  <c r="O290" i="2"/>
  <c r="L292" i="2"/>
  <c r="O294" i="2"/>
  <c r="O283" i="2"/>
  <c r="P283" i="2"/>
  <c r="Q283" i="2"/>
  <c r="S283" i="2"/>
  <c r="P286" i="2"/>
  <c r="Q286" i="2"/>
  <c r="S286" i="2"/>
  <c r="O286" i="2"/>
  <c r="L283" i="2"/>
  <c r="L286" i="2"/>
  <c r="P277" i="2"/>
  <c r="Q277" i="2"/>
  <c r="S277" i="2"/>
  <c r="O277" i="2"/>
  <c r="O278" i="2"/>
  <c r="P278" i="2"/>
  <c r="Q278" i="2"/>
  <c r="S278" i="2"/>
  <c r="P281" i="2"/>
  <c r="Q281" i="2"/>
  <c r="S281" i="2"/>
  <c r="O281" i="2"/>
  <c r="L278" i="2"/>
  <c r="L277" i="2"/>
  <c r="O279" i="2"/>
  <c r="L281" i="2"/>
  <c r="P261" i="2"/>
  <c r="Q261" i="2"/>
  <c r="S261" i="2"/>
  <c r="O261" i="2"/>
  <c r="P273" i="2"/>
  <c r="Q273" i="2"/>
  <c r="S273" i="2"/>
  <c r="O273" i="2"/>
  <c r="O264" i="2"/>
  <c r="P264" i="2"/>
  <c r="Q264" i="2"/>
  <c r="S264" i="2"/>
  <c r="P265" i="2"/>
  <c r="Q265" i="2"/>
  <c r="S265" i="2"/>
  <c r="O265" i="2"/>
  <c r="O268" i="2"/>
  <c r="P268" i="2"/>
  <c r="Q268" i="2"/>
  <c r="S268" i="2"/>
  <c r="O260" i="2"/>
  <c r="P260" i="2"/>
  <c r="Q260" i="2"/>
  <c r="S260" i="2"/>
  <c r="P269" i="2"/>
  <c r="Q269" i="2"/>
  <c r="S269" i="2"/>
  <c r="O269" i="2"/>
  <c r="O272" i="2"/>
  <c r="P272" i="2"/>
  <c r="Q272" i="2"/>
  <c r="S272" i="2"/>
  <c r="L260" i="2"/>
  <c r="L264" i="2"/>
  <c r="L268" i="2"/>
  <c r="L272" i="2"/>
  <c r="P250" i="2"/>
  <c r="Q250" i="2"/>
  <c r="S250" i="2"/>
  <c r="O250" i="2"/>
  <c r="O255" i="2"/>
  <c r="P255" i="2"/>
  <c r="Q255" i="2"/>
  <c r="S255" i="2"/>
  <c r="P254" i="2"/>
  <c r="Q254" i="2"/>
  <c r="S254" i="2"/>
  <c r="O254" i="2"/>
  <c r="O246" i="2"/>
  <c r="P246" i="2"/>
  <c r="Q246" i="2"/>
  <c r="S246" i="2"/>
  <c r="O251" i="2"/>
  <c r="P251" i="2"/>
  <c r="Q251" i="2"/>
  <c r="S251" i="2"/>
  <c r="O247" i="2"/>
  <c r="P247" i="2"/>
  <c r="Q247" i="2"/>
  <c r="S247" i="2"/>
  <c r="P258" i="2"/>
  <c r="Q258" i="2"/>
  <c r="S258" i="2"/>
  <c r="O258" i="2"/>
  <c r="L247" i="2"/>
  <c r="L251" i="2"/>
  <c r="L255" i="2"/>
  <c r="O244" i="2"/>
  <c r="L246" i="2"/>
  <c r="L250" i="2"/>
  <c r="O252" i="2"/>
  <c r="L254" i="2"/>
  <c r="O256" i="2"/>
  <c r="L258" i="2"/>
  <c r="P240" i="2"/>
  <c r="Q240" i="2"/>
  <c r="S240" i="2"/>
  <c r="O240" i="2"/>
  <c r="O239" i="2"/>
  <c r="P239" i="2"/>
  <c r="Q239" i="2"/>
  <c r="S239" i="2"/>
  <c r="L239" i="2"/>
  <c r="P227" i="2"/>
  <c r="Q227" i="2"/>
  <c r="S227" i="2"/>
  <c r="O227" i="2"/>
  <c r="P229" i="2"/>
  <c r="Q229" i="2"/>
  <c r="S229" i="2"/>
  <c r="O229" i="2"/>
  <c r="O225" i="2"/>
  <c r="P225" i="2"/>
  <c r="Q225" i="2"/>
  <c r="S225" i="2"/>
  <c r="O233" i="2"/>
  <c r="P233" i="2"/>
  <c r="Q233" i="2"/>
  <c r="S233" i="2"/>
  <c r="O226" i="2"/>
  <c r="P226" i="2"/>
  <c r="Q226" i="2"/>
  <c r="S226" i="2"/>
  <c r="O234" i="2"/>
  <c r="P234" i="2"/>
  <c r="Q234" i="2"/>
  <c r="S234" i="2"/>
  <c r="O230" i="2"/>
  <c r="P230" i="2"/>
  <c r="Q230" i="2"/>
  <c r="S230" i="2"/>
  <c r="P237" i="2"/>
  <c r="Q237" i="2"/>
  <c r="S237" i="2"/>
  <c r="O237" i="2"/>
  <c r="L226" i="2"/>
  <c r="L230" i="2"/>
  <c r="L234" i="2"/>
  <c r="P213" i="2"/>
  <c r="Q213" i="2"/>
  <c r="S213" i="2"/>
  <c r="O213" i="2"/>
  <c r="O211" i="2"/>
  <c r="P211" i="2"/>
  <c r="Q211" i="2"/>
  <c r="S211" i="2"/>
  <c r="O219" i="2"/>
  <c r="P219" i="2"/>
  <c r="Q219" i="2"/>
  <c r="S219" i="2"/>
  <c r="O215" i="2"/>
  <c r="P215" i="2"/>
  <c r="Q215" i="2"/>
  <c r="S215" i="2"/>
  <c r="O216" i="2"/>
  <c r="P216" i="2"/>
  <c r="Q216" i="2"/>
  <c r="S216" i="2"/>
  <c r="O223" i="2"/>
  <c r="P223" i="2"/>
  <c r="Q223" i="2"/>
  <c r="S223" i="2"/>
  <c r="O212" i="2"/>
  <c r="P212" i="2"/>
  <c r="Q212" i="2"/>
  <c r="S212" i="2"/>
  <c r="O220" i="2"/>
  <c r="P220" i="2"/>
  <c r="Q220" i="2"/>
  <c r="S220" i="2"/>
  <c r="L212" i="2"/>
  <c r="L216" i="2"/>
  <c r="L220" i="2"/>
  <c r="O197" i="2"/>
  <c r="P197" i="2"/>
  <c r="Q197" i="2"/>
  <c r="S197" i="2"/>
  <c r="P206" i="2"/>
  <c r="Q206" i="2"/>
  <c r="S206" i="2"/>
  <c r="O206" i="2"/>
  <c r="P198" i="2"/>
  <c r="Q198" i="2"/>
  <c r="S198" i="2"/>
  <c r="O198" i="2"/>
  <c r="O201" i="2"/>
  <c r="P201" i="2"/>
  <c r="Q201" i="2"/>
  <c r="S201" i="2"/>
  <c r="P202" i="2"/>
  <c r="Q202" i="2"/>
  <c r="S202" i="2"/>
  <c r="O202" i="2"/>
  <c r="O205" i="2"/>
  <c r="P205" i="2"/>
  <c r="Q205" i="2"/>
  <c r="S205" i="2"/>
  <c r="L197" i="2"/>
  <c r="L201" i="2"/>
  <c r="L205" i="2"/>
  <c r="O182" i="2"/>
  <c r="P182" i="2"/>
  <c r="Q182" i="2"/>
  <c r="S182" i="2"/>
  <c r="O178" i="2"/>
  <c r="P178" i="2"/>
  <c r="Q178" i="2"/>
  <c r="S178" i="2"/>
  <c r="P186" i="2"/>
  <c r="Q186" i="2"/>
  <c r="S186" i="2"/>
  <c r="O186" i="2"/>
  <c r="O183" i="2"/>
  <c r="P183" i="2"/>
  <c r="Q183" i="2"/>
  <c r="S183" i="2"/>
  <c r="O190" i="2"/>
  <c r="P190" i="2"/>
  <c r="Q190" i="2"/>
  <c r="S190" i="2"/>
  <c r="O179" i="2"/>
  <c r="P179" i="2"/>
  <c r="Q179" i="2"/>
  <c r="S179" i="2"/>
  <c r="O187" i="2"/>
  <c r="P187" i="2"/>
  <c r="Q187" i="2"/>
  <c r="S187" i="2"/>
  <c r="P194" i="2"/>
  <c r="Q194" i="2"/>
  <c r="S194" i="2"/>
  <c r="O194" i="2"/>
  <c r="P180" i="2"/>
  <c r="Q180" i="2"/>
  <c r="S180" i="2"/>
  <c r="O180" i="2"/>
  <c r="O191" i="2"/>
  <c r="P191" i="2"/>
  <c r="Q191" i="2"/>
  <c r="S191" i="2"/>
  <c r="L179" i="2"/>
  <c r="L183" i="2"/>
  <c r="L187" i="2"/>
  <c r="L191" i="2"/>
  <c r="P165" i="2"/>
  <c r="Q165" i="2"/>
  <c r="S165" i="2"/>
  <c r="O165" i="2"/>
  <c r="P167" i="2"/>
  <c r="Q167" i="2"/>
  <c r="S167" i="2"/>
  <c r="O167" i="2"/>
  <c r="O172" i="2"/>
  <c r="P172" i="2"/>
  <c r="Q172" i="2"/>
  <c r="S172" i="2"/>
  <c r="P171" i="2"/>
  <c r="Q171" i="2"/>
  <c r="S171" i="2"/>
  <c r="O171" i="2"/>
  <c r="O168" i="2"/>
  <c r="P168" i="2"/>
  <c r="Q168" i="2"/>
  <c r="S168" i="2"/>
  <c r="O164" i="2"/>
  <c r="P164" i="2"/>
  <c r="Q164" i="2"/>
  <c r="S164" i="2"/>
  <c r="O163" i="2"/>
  <c r="P163" i="2"/>
  <c r="Q163" i="2"/>
  <c r="S163" i="2"/>
  <c r="P175" i="2"/>
  <c r="Q175" i="2"/>
  <c r="S175" i="2"/>
  <c r="O175" i="2"/>
  <c r="L164" i="2"/>
  <c r="L168" i="2"/>
  <c r="L172" i="2"/>
  <c r="L163" i="2"/>
  <c r="L167" i="2"/>
  <c r="L171" i="2"/>
  <c r="O173" i="2"/>
  <c r="L175" i="2"/>
  <c r="O148" i="2"/>
  <c r="P148" i="2"/>
  <c r="Q148" i="2"/>
  <c r="S148" i="2"/>
  <c r="P160" i="2"/>
  <c r="Q160" i="2"/>
  <c r="S160" i="2"/>
  <c r="O160" i="2"/>
  <c r="O156" i="2"/>
  <c r="P156" i="2"/>
  <c r="Q156" i="2"/>
  <c r="S156" i="2"/>
  <c r="O152" i="2"/>
  <c r="P152" i="2"/>
  <c r="Q152" i="2"/>
  <c r="S152" i="2"/>
  <c r="O157" i="2"/>
  <c r="P157" i="2"/>
  <c r="Q157" i="2"/>
  <c r="S157" i="2"/>
  <c r="O153" i="2"/>
  <c r="P153" i="2"/>
  <c r="Q153" i="2"/>
  <c r="S153" i="2"/>
  <c r="O149" i="2"/>
  <c r="P149" i="2"/>
  <c r="Q149" i="2"/>
  <c r="S149" i="2"/>
  <c r="L149" i="2"/>
  <c r="L153" i="2"/>
  <c r="L157" i="2"/>
  <c r="L148" i="2"/>
  <c r="L152" i="2"/>
  <c r="O154" i="2"/>
  <c r="L156" i="2"/>
  <c r="L160" i="2"/>
  <c r="P141" i="2"/>
  <c r="Q141" i="2"/>
  <c r="S141" i="2"/>
  <c r="O141" i="2"/>
  <c r="P145" i="2"/>
  <c r="Q145" i="2"/>
  <c r="S145" i="2"/>
  <c r="O145" i="2"/>
  <c r="L141" i="2"/>
  <c r="N142" i="2"/>
  <c r="L145" i="2"/>
  <c r="O124" i="2"/>
  <c r="P124" i="2"/>
  <c r="Q124" i="2"/>
  <c r="S124" i="2"/>
  <c r="P135" i="2"/>
  <c r="Q135" i="2"/>
  <c r="S135" i="2"/>
  <c r="O135" i="2"/>
  <c r="P131" i="2"/>
  <c r="Q131" i="2"/>
  <c r="S131" i="2"/>
  <c r="O131" i="2"/>
  <c r="O136" i="2"/>
  <c r="P136" i="2"/>
  <c r="Q136" i="2"/>
  <c r="S136" i="2"/>
  <c r="P127" i="2"/>
  <c r="Q127" i="2"/>
  <c r="S127" i="2"/>
  <c r="O127" i="2"/>
  <c r="O132" i="2"/>
  <c r="P132" i="2"/>
  <c r="Q132" i="2"/>
  <c r="S132" i="2"/>
  <c r="P123" i="2"/>
  <c r="Q123" i="2"/>
  <c r="S123" i="2"/>
  <c r="O123" i="2"/>
  <c r="O128" i="2"/>
  <c r="P128" i="2"/>
  <c r="Q128" i="2"/>
  <c r="S128" i="2"/>
  <c r="P139" i="2"/>
  <c r="Q139" i="2"/>
  <c r="S139" i="2"/>
  <c r="O139" i="2"/>
  <c r="L124" i="2"/>
  <c r="L128" i="2"/>
  <c r="L132" i="2"/>
  <c r="L136" i="2"/>
  <c r="L123" i="2"/>
  <c r="O125" i="2"/>
  <c r="L127" i="2"/>
  <c r="L131" i="2"/>
  <c r="O133" i="2"/>
  <c r="L135" i="2"/>
  <c r="L139" i="2"/>
  <c r="P119" i="2"/>
  <c r="Q119" i="2"/>
  <c r="S119" i="2"/>
  <c r="O119" i="2"/>
  <c r="N116" i="2"/>
  <c r="O117" i="2"/>
  <c r="L119" i="2"/>
  <c r="P110" i="2"/>
  <c r="Q110" i="2"/>
  <c r="S110" i="2"/>
  <c r="O110" i="2"/>
  <c r="O111" i="2"/>
  <c r="P111" i="2"/>
  <c r="Q111" i="2"/>
  <c r="S111" i="2"/>
  <c r="P114" i="2"/>
  <c r="Q114" i="2"/>
  <c r="S114" i="2"/>
  <c r="O114" i="2"/>
  <c r="L111" i="2"/>
  <c r="L110" i="2"/>
  <c r="L114" i="2"/>
  <c r="O103" i="2"/>
  <c r="P103" i="2"/>
  <c r="Q103" i="2"/>
  <c r="S103" i="2"/>
  <c r="O100" i="2"/>
  <c r="P100" i="2"/>
  <c r="Q100" i="2"/>
  <c r="S100" i="2"/>
  <c r="P107" i="2"/>
  <c r="Q107" i="2"/>
  <c r="S107" i="2"/>
  <c r="O107" i="2"/>
  <c r="O104" i="2"/>
  <c r="P104" i="2"/>
  <c r="Q104" i="2"/>
  <c r="S104" i="2"/>
  <c r="L100" i="2"/>
  <c r="L104" i="2"/>
  <c r="O95" i="2"/>
  <c r="P95" i="2"/>
  <c r="Q95" i="2"/>
  <c r="S95" i="2"/>
  <c r="P94" i="2"/>
  <c r="Q94" i="2"/>
  <c r="S94" i="2"/>
  <c r="O94" i="2"/>
  <c r="O98" i="2"/>
  <c r="P98" i="2"/>
  <c r="Q98" i="2"/>
  <c r="S98" i="2"/>
  <c r="L95" i="2"/>
  <c r="L94" i="2"/>
  <c r="L98" i="2"/>
  <c r="O88" i="2"/>
  <c r="P88" i="2"/>
  <c r="Q88" i="2"/>
  <c r="S88" i="2"/>
  <c r="O89" i="2"/>
  <c r="P89" i="2"/>
  <c r="Q89" i="2"/>
  <c r="S89" i="2"/>
  <c r="P92" i="2"/>
  <c r="Q92" i="2"/>
  <c r="S92" i="2"/>
  <c r="O92" i="2"/>
  <c r="L89" i="2"/>
  <c r="O90" i="2"/>
  <c r="L92" i="2"/>
  <c r="O79" i="2"/>
  <c r="P79" i="2"/>
  <c r="Q79" i="2"/>
  <c r="S79" i="2"/>
  <c r="P84" i="2"/>
  <c r="Q84" i="2"/>
  <c r="S84" i="2"/>
  <c r="O84" i="2"/>
  <c r="P80" i="2"/>
  <c r="Q80" i="2"/>
  <c r="S80" i="2"/>
  <c r="O80" i="2"/>
  <c r="O83" i="2"/>
  <c r="P83" i="2"/>
  <c r="Q83" i="2"/>
  <c r="S83" i="2"/>
  <c r="L79" i="2"/>
  <c r="L83" i="2"/>
  <c r="P78" i="2"/>
  <c r="Q78" i="2"/>
  <c r="S78" i="2"/>
  <c r="O78" i="2"/>
  <c r="L78" i="2"/>
  <c r="O74" i="2"/>
  <c r="P74" i="2"/>
  <c r="Q74" i="2"/>
  <c r="S74" i="2"/>
  <c r="O70" i="2"/>
  <c r="P70" i="2"/>
  <c r="Q70" i="2"/>
  <c r="S70" i="2"/>
  <c r="P73" i="2"/>
  <c r="Q73" i="2"/>
  <c r="S73" i="2"/>
  <c r="O73" i="2"/>
  <c r="L70" i="2"/>
  <c r="L74" i="2"/>
  <c r="L73" i="2"/>
  <c r="O75" i="2"/>
  <c r="P64" i="2"/>
  <c r="Q64" i="2"/>
  <c r="S64" i="2"/>
  <c r="O64" i="2"/>
  <c r="P68" i="2"/>
  <c r="Q68" i="2"/>
  <c r="S68" i="2"/>
  <c r="O68" i="2"/>
  <c r="O63" i="2"/>
  <c r="L64" i="2"/>
  <c r="N65" i="2"/>
  <c r="L68" i="2"/>
  <c r="P59" i="2"/>
  <c r="Q59" i="2"/>
  <c r="S59" i="2"/>
  <c r="O59" i="2"/>
  <c r="O54" i="2"/>
  <c r="P54" i="2"/>
  <c r="Q54" i="2"/>
  <c r="S54" i="2"/>
  <c r="P55" i="2"/>
  <c r="Q55" i="2"/>
  <c r="S55" i="2"/>
  <c r="O55" i="2"/>
  <c r="O58" i="2"/>
  <c r="P58" i="2"/>
  <c r="Q58" i="2"/>
  <c r="S58" i="2"/>
  <c r="L54" i="2"/>
  <c r="O56" i="2"/>
  <c r="L58" i="2"/>
  <c r="O60" i="2"/>
  <c r="O49" i="2"/>
  <c r="P49" i="2"/>
  <c r="Q49" i="2"/>
  <c r="S49" i="2"/>
  <c r="P48" i="2"/>
  <c r="Q48" i="2"/>
  <c r="S48" i="2"/>
  <c r="O48" i="2"/>
  <c r="P46" i="2"/>
  <c r="Q46" i="2"/>
  <c r="S46" i="2"/>
  <c r="O46" i="2"/>
  <c r="P52" i="2"/>
  <c r="Q52" i="2"/>
  <c r="S52" i="2"/>
  <c r="O52" i="2"/>
  <c r="L49" i="2"/>
  <c r="L48" i="2"/>
  <c r="L52" i="2"/>
  <c r="P44" i="2"/>
  <c r="Q44" i="2"/>
  <c r="S44" i="2"/>
  <c r="O44" i="2"/>
  <c r="N41" i="2"/>
  <c r="L44" i="2"/>
  <c r="O35" i="2"/>
  <c r="P35" i="2"/>
  <c r="Q35" i="2"/>
  <c r="S35" i="2"/>
  <c r="P31" i="2"/>
  <c r="Q31" i="2"/>
  <c r="S31" i="2"/>
  <c r="O31" i="2"/>
  <c r="O36" i="2"/>
  <c r="P36" i="2"/>
  <c r="Q36" i="2"/>
  <c r="S36" i="2"/>
  <c r="O39" i="2"/>
  <c r="P39" i="2"/>
  <c r="Q39" i="2"/>
  <c r="S39" i="2"/>
  <c r="L36" i="2"/>
  <c r="L31" i="2"/>
  <c r="N32" i="2"/>
  <c r="L35" i="2"/>
  <c r="O37" i="2"/>
  <c r="L39" i="2"/>
  <c r="O20" i="2"/>
  <c r="P20" i="2"/>
  <c r="Q20" i="2"/>
  <c r="S20" i="2"/>
  <c r="O24" i="2"/>
  <c r="P24" i="2"/>
  <c r="Q24" i="2"/>
  <c r="S24" i="2"/>
  <c r="O21" i="2"/>
  <c r="P21" i="2"/>
  <c r="Q21" i="2"/>
  <c r="S21" i="2"/>
  <c r="P28" i="2"/>
  <c r="Q28" i="2"/>
  <c r="S28" i="2"/>
  <c r="O28" i="2"/>
  <c r="O25" i="2"/>
  <c r="P25" i="2"/>
  <c r="Q25" i="2"/>
  <c r="S25" i="2"/>
  <c r="L21" i="2"/>
  <c r="L25" i="2"/>
  <c r="O554" i="2"/>
  <c r="P554" i="2"/>
  <c r="Q554" i="2"/>
  <c r="S554" i="2"/>
  <c r="P556" i="2"/>
  <c r="Q556" i="2"/>
  <c r="S556" i="2"/>
  <c r="O556" i="2"/>
  <c r="O558" i="2"/>
  <c r="P558" i="2"/>
  <c r="Q558" i="2"/>
  <c r="S558" i="2"/>
  <c r="O555" i="2"/>
  <c r="P555" i="2"/>
  <c r="Q555" i="2"/>
  <c r="S555" i="2"/>
  <c r="O557" i="2"/>
  <c r="P557" i="2"/>
  <c r="Q557" i="2"/>
  <c r="S557" i="2"/>
  <c r="P559" i="2"/>
  <c r="Q559" i="2"/>
  <c r="S559" i="2"/>
  <c r="O559" i="2"/>
  <c r="O560" i="2"/>
  <c r="P560" i="2"/>
  <c r="Q560" i="2"/>
  <c r="S560" i="2"/>
  <c r="L554" i="2"/>
  <c r="L555" i="2"/>
  <c r="L556" i="2"/>
  <c r="L557" i="2"/>
  <c r="L558" i="2"/>
  <c r="L559" i="2"/>
  <c r="L560" i="2"/>
  <c r="O200" i="2"/>
  <c r="P43" i="2"/>
  <c r="Q43" i="2"/>
  <c r="S43" i="2"/>
  <c r="O210" i="2"/>
  <c r="O284" i="2"/>
  <c r="P67" i="2"/>
  <c r="Q67" i="2"/>
  <c r="S67" i="2"/>
  <c r="O257" i="2"/>
  <c r="O151" i="2"/>
  <c r="O71" i="2"/>
  <c r="P144" i="2"/>
  <c r="Q144" i="2"/>
  <c r="S144" i="2"/>
  <c r="O185" i="2"/>
  <c r="O318" i="2"/>
  <c r="O105" i="2"/>
  <c r="O189" i="2"/>
  <c r="O57" i="2"/>
  <c r="O169" i="2"/>
  <c r="O304" i="2"/>
  <c r="P315" i="2"/>
  <c r="Q315" i="2"/>
  <c r="S315" i="2"/>
  <c r="O150" i="2"/>
  <c r="O113" i="2"/>
  <c r="O245" i="2"/>
  <c r="O72" i="2"/>
  <c r="O134" i="2"/>
  <c r="O336" i="2"/>
  <c r="O271" i="2"/>
  <c r="O51" i="2"/>
  <c r="O143" i="2"/>
  <c r="O177" i="2"/>
  <c r="O248" i="2"/>
  <c r="O266" i="2"/>
  <c r="O162" i="2"/>
  <c r="O207" i="2"/>
  <c r="O222" i="2"/>
  <c r="O350" i="2"/>
  <c r="O357" i="2"/>
  <c r="O267" i="2"/>
  <c r="P346" i="2"/>
  <c r="Q346" i="2"/>
  <c r="S346" i="2"/>
  <c r="O291" i="2"/>
  <c r="O204" i="2"/>
  <c r="O106" i="2"/>
  <c r="O170" i="2"/>
  <c r="O236" i="2"/>
  <c r="O329" i="2"/>
  <c r="O221" i="2"/>
  <c r="O47" i="2"/>
  <c r="O275" i="2"/>
  <c r="O86" i="2"/>
  <c r="P30" i="2"/>
  <c r="Q30" i="2"/>
  <c r="S30" i="2"/>
  <c r="O50" i="2"/>
  <c r="O138" i="2"/>
  <c r="O130" i="2"/>
  <c r="O159" i="2"/>
  <c r="O199" i="2"/>
  <c r="O280" i="2"/>
  <c r="O307" i="2"/>
  <c r="O364" i="2"/>
  <c r="O333" i="2"/>
  <c r="O217" i="2"/>
  <c r="O241" i="2"/>
  <c r="O91" i="2"/>
  <c r="O109" i="2"/>
  <c r="O137" i="2"/>
  <c r="O360" i="2"/>
  <c r="O295" i="2"/>
  <c r="O228" i="2"/>
  <c r="O270" i="2"/>
  <c r="O262" i="2"/>
  <c r="O337" i="2"/>
  <c r="O96" i="2"/>
  <c r="O82" i="2"/>
  <c r="O33" i="2"/>
  <c r="O23" i="2"/>
  <c r="P34" i="2"/>
  <c r="Q34" i="2"/>
  <c r="S34" i="2"/>
  <c r="O122" i="2"/>
  <c r="O112" i="2"/>
  <c r="O301" i="2"/>
  <c r="O42" i="2"/>
  <c r="O66" i="2"/>
  <c r="O81" i="2"/>
  <c r="O158" i="2"/>
  <c r="O232" i="2"/>
  <c r="O253" i="2"/>
  <c r="P97" i="2"/>
  <c r="Q97" i="2"/>
  <c r="S97" i="2"/>
  <c r="O126" i="2"/>
  <c r="O203" i="2"/>
  <c r="O102" i="2"/>
  <c r="P297" i="2"/>
  <c r="Q297" i="2"/>
  <c r="S297" i="2"/>
  <c r="O85" i="2"/>
  <c r="O129" i="2"/>
  <c r="O147" i="2"/>
  <c r="O218" i="2"/>
  <c r="O249" i="2"/>
  <c r="O308" i="2"/>
  <c r="O322" i="2"/>
  <c r="O332" i="2"/>
  <c r="O22" i="2"/>
  <c r="O27" i="2"/>
  <c r="O118" i="2"/>
  <c r="O38" i="2"/>
  <c r="O174" i="2"/>
  <c r="O166" i="2"/>
  <c r="O181" i="2"/>
  <c r="O274" i="2"/>
  <c r="P61" i="2"/>
  <c r="Q61" i="2"/>
  <c r="S61" i="2"/>
  <c r="O61" i="2"/>
  <c r="O343" i="2"/>
  <c r="O188" i="2"/>
  <c r="O19" i="2"/>
  <c r="P19" i="2"/>
  <c r="Q19" i="2"/>
  <c r="S19" i="2"/>
  <c r="P323" i="2"/>
  <c r="Q323" i="2"/>
  <c r="S323" i="2"/>
  <c r="O323" i="2"/>
  <c r="O214" i="2"/>
  <c r="O339" i="2"/>
  <c r="O353" i="2"/>
  <c r="P196" i="2"/>
  <c r="Q196" i="2"/>
  <c r="S196" i="2"/>
  <c r="O196" i="2"/>
  <c r="P26" i="2"/>
  <c r="Q26" i="2"/>
  <c r="S26" i="2"/>
  <c r="O26" i="2"/>
  <c r="P101" i="2"/>
  <c r="Q101" i="2"/>
  <c r="S101" i="2"/>
  <c r="O101" i="2"/>
  <c r="O155" i="2"/>
  <c r="O193" i="2"/>
  <c r="O285" i="2"/>
  <c r="P311" i="2"/>
  <c r="Q311" i="2"/>
  <c r="S311" i="2"/>
  <c r="O325" i="2"/>
  <c r="P192" i="2"/>
  <c r="Q192" i="2"/>
  <c r="S192" i="2"/>
  <c r="O192" i="2"/>
  <c r="O348" i="2"/>
  <c r="P348" i="2"/>
  <c r="Q348" i="2"/>
  <c r="S348" i="2"/>
  <c r="O341" i="2"/>
  <c r="P341" i="2"/>
  <c r="Q341" i="2"/>
  <c r="S341" i="2"/>
  <c r="O299" i="2"/>
  <c r="P299" i="2"/>
  <c r="Q299" i="2"/>
  <c r="S299" i="2"/>
  <c r="O142" i="2"/>
  <c r="P142" i="2"/>
  <c r="Q142" i="2"/>
  <c r="S142" i="2"/>
  <c r="O116" i="2"/>
  <c r="P116" i="2"/>
  <c r="Q116" i="2"/>
  <c r="S116" i="2"/>
  <c r="O65" i="2"/>
  <c r="P65" i="2"/>
  <c r="Q65" i="2"/>
  <c r="S65" i="2"/>
  <c r="O41" i="2"/>
  <c r="P41" i="2"/>
  <c r="Q41" i="2"/>
  <c r="S41" i="2"/>
  <c r="O32" i="2"/>
  <c r="P32" i="2"/>
  <c r="Q32" i="2"/>
  <c r="S32" i="2"/>
  <c r="K550" i="2"/>
  <c r="N550" i="2"/>
  <c r="J550" i="2"/>
  <c r="K549" i="2"/>
  <c r="N549" i="2"/>
  <c r="J549" i="2"/>
  <c r="K540" i="2"/>
  <c r="N540" i="2"/>
  <c r="J540" i="2"/>
  <c r="K539" i="2"/>
  <c r="N539" i="2"/>
  <c r="J539" i="2"/>
  <c r="K548" i="2"/>
  <c r="N548" i="2"/>
  <c r="J548" i="2"/>
  <c r="K547" i="2"/>
  <c r="N547" i="2"/>
  <c r="J547" i="2"/>
  <c r="K545" i="2"/>
  <c r="N545" i="2"/>
  <c r="J545" i="2"/>
  <c r="K544" i="2"/>
  <c r="N544" i="2"/>
  <c r="J544" i="2"/>
  <c r="K538" i="2"/>
  <c r="N538" i="2"/>
  <c r="J538" i="2"/>
  <c r="K537" i="2"/>
  <c r="N537" i="2"/>
  <c r="J537" i="2"/>
  <c r="J534" i="2"/>
  <c r="J533" i="2"/>
  <c r="J532" i="2"/>
  <c r="J531" i="2"/>
  <c r="J530" i="2"/>
  <c r="J528" i="2"/>
  <c r="J527" i="2"/>
  <c r="J526" i="2"/>
  <c r="J525" i="2"/>
  <c r="J523" i="2"/>
  <c r="J522" i="2"/>
  <c r="J521" i="2"/>
  <c r="J520" i="2"/>
  <c r="J518" i="2"/>
  <c r="J517" i="2"/>
  <c r="J516" i="2"/>
  <c r="J515" i="2"/>
  <c r="J513" i="2"/>
  <c r="J512" i="2"/>
  <c r="J511" i="2"/>
  <c r="J510" i="2"/>
  <c r="J508" i="2"/>
  <c r="J507" i="2"/>
  <c r="J506" i="2"/>
  <c r="J505" i="2"/>
  <c r="J504" i="2"/>
  <c r="J502" i="2"/>
  <c r="J501" i="2"/>
  <c r="J500" i="2"/>
  <c r="J499" i="2"/>
  <c r="J498" i="2"/>
  <c r="J496" i="2"/>
  <c r="J495" i="2"/>
  <c r="J494" i="2"/>
  <c r="J493" i="2"/>
  <c r="J492" i="2"/>
  <c r="J490" i="2"/>
  <c r="J489" i="2"/>
  <c r="J488" i="2"/>
  <c r="J487" i="2"/>
  <c r="J486" i="2"/>
  <c r="J485" i="2"/>
  <c r="J483" i="2"/>
  <c r="J482" i="2"/>
  <c r="J481" i="2"/>
  <c r="J480" i="2"/>
  <c r="J479" i="2"/>
  <c r="J478" i="2"/>
  <c r="J476" i="2"/>
  <c r="J475" i="2"/>
  <c r="J474" i="2"/>
  <c r="J472" i="2"/>
  <c r="J471" i="2"/>
  <c r="J470" i="2"/>
  <c r="J469" i="2"/>
  <c r="J467" i="2"/>
  <c r="J466" i="2"/>
  <c r="J465" i="2"/>
  <c r="J464" i="2"/>
  <c r="J463" i="2"/>
  <c r="J462" i="2"/>
  <c r="J461" i="2"/>
  <c r="J459" i="2"/>
  <c r="J458" i="2"/>
  <c r="J457" i="2"/>
  <c r="J455" i="2"/>
  <c r="J454" i="2"/>
  <c r="J453" i="2"/>
  <c r="J451" i="2"/>
  <c r="J450" i="2"/>
  <c r="J449" i="2"/>
  <c r="J448" i="2"/>
  <c r="J447" i="2"/>
  <c r="J445" i="2"/>
  <c r="J444" i="2"/>
  <c r="J443" i="2"/>
  <c r="J442" i="2"/>
  <c r="J441" i="2"/>
  <c r="J439" i="2"/>
  <c r="J438" i="2"/>
  <c r="J436" i="2"/>
  <c r="J435" i="2"/>
  <c r="J433" i="2"/>
  <c r="J432" i="2"/>
  <c r="J430" i="2"/>
  <c r="J429" i="2"/>
  <c r="J427" i="2"/>
  <c r="J426" i="2"/>
  <c r="J425" i="2"/>
  <c r="J424" i="2"/>
  <c r="J423" i="2"/>
  <c r="J421" i="2"/>
  <c r="J420" i="2"/>
  <c r="J418" i="2"/>
  <c r="J417" i="2"/>
  <c r="J416" i="2"/>
  <c r="J415" i="2"/>
  <c r="J414" i="2"/>
  <c r="J413" i="2"/>
  <c r="J411" i="2"/>
  <c r="J410" i="2"/>
  <c r="J409" i="2"/>
  <c r="J407" i="2"/>
  <c r="J406" i="2"/>
  <c r="J405" i="2"/>
  <c r="J404" i="2"/>
  <c r="J402" i="2"/>
  <c r="J401" i="2"/>
  <c r="J399" i="2"/>
  <c r="J398" i="2"/>
  <c r="J396" i="2"/>
  <c r="J395" i="2"/>
  <c r="J393" i="2"/>
  <c r="J392" i="2"/>
  <c r="J391" i="2"/>
  <c r="J390" i="2"/>
  <c r="J388" i="2"/>
  <c r="J387" i="2"/>
  <c r="J386" i="2"/>
  <c r="J385" i="2"/>
  <c r="J384" i="2"/>
  <c r="J382" i="2"/>
  <c r="J381" i="2"/>
  <c r="J380" i="2"/>
  <c r="J379" i="2"/>
  <c r="J378" i="2"/>
  <c r="J371" i="2"/>
  <c r="J370" i="2"/>
  <c r="J369" i="2"/>
  <c r="J368" i="2"/>
  <c r="J367" i="2"/>
  <c r="J373" i="2"/>
  <c r="J372" i="2"/>
  <c r="J584" i="2"/>
  <c r="J582" i="2"/>
  <c r="J581" i="2"/>
  <c r="J580" i="2"/>
  <c r="J579" i="2"/>
  <c r="J577" i="2"/>
  <c r="J576" i="2"/>
  <c r="J574" i="2"/>
  <c r="J542" i="2"/>
  <c r="J541" i="2"/>
  <c r="J573" i="2"/>
  <c r="J572" i="2"/>
  <c r="J570" i="2"/>
  <c r="J569" i="2"/>
  <c r="J568" i="2"/>
  <c r="J567" i="2"/>
  <c r="J566" i="2"/>
  <c r="J564" i="2"/>
  <c r="J563" i="2"/>
  <c r="J562" i="2"/>
  <c r="J561" i="2"/>
  <c r="J553" i="2"/>
  <c r="J552" i="2"/>
  <c r="P550" i="2"/>
  <c r="Q550" i="2"/>
  <c r="S550" i="2"/>
  <c r="O550" i="2"/>
  <c r="O549" i="2"/>
  <c r="P549" i="2"/>
  <c r="Q549" i="2"/>
  <c r="S549" i="2"/>
  <c r="L549" i="2"/>
  <c r="L550" i="2"/>
  <c r="P539" i="2"/>
  <c r="Q539" i="2"/>
  <c r="S539" i="2"/>
  <c r="O539" i="2"/>
  <c r="P540" i="2"/>
  <c r="Q540" i="2"/>
  <c r="S540" i="2"/>
  <c r="O540" i="2"/>
  <c r="L539" i="2"/>
  <c r="L540" i="2"/>
  <c r="O547" i="2"/>
  <c r="P547" i="2"/>
  <c r="Q547" i="2"/>
  <c r="S547" i="2"/>
  <c r="P548" i="2"/>
  <c r="Q548" i="2"/>
  <c r="S548" i="2"/>
  <c r="O548" i="2"/>
  <c r="L547" i="2"/>
  <c r="L548" i="2"/>
  <c r="P545" i="2"/>
  <c r="Q545" i="2"/>
  <c r="S545" i="2"/>
  <c r="O545" i="2"/>
  <c r="O544" i="2"/>
  <c r="P544" i="2"/>
  <c r="Q544" i="2"/>
  <c r="S544" i="2"/>
  <c r="L544" i="2"/>
  <c r="L545" i="2"/>
  <c r="P537" i="2"/>
  <c r="Q537" i="2"/>
  <c r="S537" i="2"/>
  <c r="O537" i="2"/>
  <c r="P538" i="2"/>
  <c r="Q538" i="2"/>
  <c r="S538" i="2"/>
  <c r="O538" i="2"/>
  <c r="L537" i="2"/>
  <c r="L538" i="2"/>
  <c r="K573" i="2"/>
  <c r="N573" i="2"/>
  <c r="K572" i="2"/>
  <c r="L572" i="2"/>
  <c r="K564" i="2"/>
  <c r="L564" i="2"/>
  <c r="K563" i="2"/>
  <c r="L563" i="2"/>
  <c r="K582" i="2"/>
  <c r="N582" i="2"/>
  <c r="K581" i="2"/>
  <c r="L581" i="2"/>
  <c r="K577" i="2"/>
  <c r="L577" i="2"/>
  <c r="K576" i="2"/>
  <c r="N576" i="2"/>
  <c r="K580" i="2"/>
  <c r="L580" i="2"/>
  <c r="K579" i="2"/>
  <c r="N579" i="2"/>
  <c r="K507" i="2"/>
  <c r="N507" i="2"/>
  <c r="K482" i="2"/>
  <c r="N482" i="2"/>
  <c r="K481" i="2"/>
  <c r="N481" i="2"/>
  <c r="K480" i="2"/>
  <c r="N480" i="2"/>
  <c r="P480" i="2"/>
  <c r="Q480" i="2"/>
  <c r="S480" i="2"/>
  <c r="K479" i="2"/>
  <c r="N479" i="2"/>
  <c r="K478" i="2"/>
  <c r="N478" i="2"/>
  <c r="P478" i="2"/>
  <c r="Q478" i="2"/>
  <c r="S478" i="2"/>
  <c r="P573" i="2"/>
  <c r="Q573" i="2"/>
  <c r="S573" i="2"/>
  <c r="O573" i="2"/>
  <c r="L573" i="2"/>
  <c r="N572" i="2"/>
  <c r="P572" i="2"/>
  <c r="Q572" i="2"/>
  <c r="S572" i="2"/>
  <c r="N564" i="2"/>
  <c r="P564" i="2"/>
  <c r="Q564" i="2"/>
  <c r="S564" i="2"/>
  <c r="N563" i="2"/>
  <c r="P563" i="2"/>
  <c r="Q563" i="2"/>
  <c r="S563" i="2"/>
  <c r="N580" i="2"/>
  <c r="P580" i="2"/>
  <c r="Q580" i="2"/>
  <c r="S580" i="2"/>
  <c r="N577" i="2"/>
  <c r="P577" i="2"/>
  <c r="Q577" i="2"/>
  <c r="S577" i="2"/>
  <c r="N581" i="2"/>
  <c r="P581" i="2"/>
  <c r="Q581" i="2"/>
  <c r="S581" i="2"/>
  <c r="P582" i="2"/>
  <c r="Q582" i="2"/>
  <c r="S582" i="2"/>
  <c r="O582" i="2"/>
  <c r="L582" i="2"/>
  <c r="O576" i="2"/>
  <c r="P576" i="2"/>
  <c r="Q576" i="2"/>
  <c r="S576" i="2"/>
  <c r="L576" i="2"/>
  <c r="O579" i="2"/>
  <c r="P579" i="2"/>
  <c r="Q579" i="2"/>
  <c r="S579" i="2"/>
  <c r="L579" i="2"/>
  <c r="P507" i="2"/>
  <c r="Q507" i="2"/>
  <c r="S507" i="2"/>
  <c r="O507" i="2"/>
  <c r="L507" i="2"/>
  <c r="L478" i="2"/>
  <c r="L480" i="2"/>
  <c r="L482" i="2"/>
  <c r="P479" i="2"/>
  <c r="Q479" i="2"/>
  <c r="S479" i="2"/>
  <c r="O479" i="2"/>
  <c r="P482" i="2"/>
  <c r="Q482" i="2"/>
  <c r="S482" i="2"/>
  <c r="O482" i="2"/>
  <c r="P481" i="2"/>
  <c r="Q481" i="2"/>
  <c r="S481" i="2"/>
  <c r="O481" i="2"/>
  <c r="O478" i="2"/>
  <c r="L479" i="2"/>
  <c r="O480" i="2"/>
  <c r="L481" i="2"/>
  <c r="O564" i="2"/>
  <c r="O572" i="2"/>
  <c r="O581" i="2"/>
  <c r="O563" i="2"/>
  <c r="O580" i="2"/>
  <c r="O577" i="2"/>
  <c r="K371" i="2"/>
  <c r="N371" i="2"/>
  <c r="K370" i="2"/>
  <c r="N370" i="2"/>
  <c r="K490" i="2"/>
  <c r="N490" i="2"/>
  <c r="K489" i="2"/>
  <c r="N489" i="2"/>
  <c r="K488" i="2"/>
  <c r="K369" i="2"/>
  <c r="L369" i="2"/>
  <c r="K368" i="2"/>
  <c r="N368" i="2"/>
  <c r="K367" i="2"/>
  <c r="N367" i="2"/>
  <c r="K373" i="2"/>
  <c r="N373" i="2"/>
  <c r="K487" i="2"/>
  <c r="L487" i="2"/>
  <c r="K372" i="2"/>
  <c r="N372" i="2"/>
  <c r="K486" i="2"/>
  <c r="N486" i="2"/>
  <c r="K485" i="2"/>
  <c r="N485" i="2"/>
  <c r="K528" i="2"/>
  <c r="N528" i="2"/>
  <c r="K527" i="2"/>
  <c r="L527" i="2"/>
  <c r="K526" i="2"/>
  <c r="N526" i="2"/>
  <c r="K525" i="2"/>
  <c r="N525" i="2"/>
  <c r="K523" i="2"/>
  <c r="N523" i="2"/>
  <c r="K522" i="2"/>
  <c r="K521" i="2"/>
  <c r="N521" i="2"/>
  <c r="K520" i="2"/>
  <c r="L520" i="2"/>
  <c r="K518" i="2"/>
  <c r="K517" i="2"/>
  <c r="L517" i="2"/>
  <c r="K516" i="2"/>
  <c r="L516" i="2"/>
  <c r="K515" i="2"/>
  <c r="N515" i="2"/>
  <c r="K513" i="2"/>
  <c r="L513" i="2"/>
  <c r="K512" i="2"/>
  <c r="N512" i="2"/>
  <c r="K511" i="2"/>
  <c r="N511" i="2"/>
  <c r="K510" i="2"/>
  <c r="N510" i="2"/>
  <c r="K508" i="2"/>
  <c r="N508" i="2"/>
  <c r="K506" i="2"/>
  <c r="K505" i="2"/>
  <c r="K504" i="2"/>
  <c r="N504" i="2"/>
  <c r="K502" i="2"/>
  <c r="N502" i="2"/>
  <c r="K501" i="2"/>
  <c r="L501" i="2"/>
  <c r="K500" i="2"/>
  <c r="N500" i="2"/>
  <c r="K499" i="2"/>
  <c r="N499" i="2"/>
  <c r="K498" i="2"/>
  <c r="K496" i="2"/>
  <c r="N496" i="2"/>
  <c r="K495" i="2"/>
  <c r="N495" i="2"/>
  <c r="K494" i="2"/>
  <c r="N494" i="2"/>
  <c r="K493" i="2"/>
  <c r="N493" i="2"/>
  <c r="K492" i="2"/>
  <c r="K534" i="2"/>
  <c r="L534" i="2"/>
  <c r="K533" i="2"/>
  <c r="L533" i="2"/>
  <c r="K532" i="2"/>
  <c r="N532" i="2"/>
  <c r="K531" i="2"/>
  <c r="L531" i="2"/>
  <c r="K530" i="2"/>
  <c r="L530" i="2"/>
  <c r="K483" i="2"/>
  <c r="N483" i="2"/>
  <c r="K584" i="2"/>
  <c r="N584" i="2"/>
  <c r="K476" i="2"/>
  <c r="N476" i="2"/>
  <c r="K475" i="2"/>
  <c r="N475" i="2"/>
  <c r="K474" i="2"/>
  <c r="L474" i="2"/>
  <c r="K393" i="2"/>
  <c r="N393" i="2"/>
  <c r="K392" i="2"/>
  <c r="L392" i="2"/>
  <c r="K391" i="2"/>
  <c r="N391" i="2"/>
  <c r="K390" i="2"/>
  <c r="N390" i="2"/>
  <c r="K388" i="2"/>
  <c r="N388" i="2"/>
  <c r="K387" i="2"/>
  <c r="L387" i="2"/>
  <c r="K386" i="2"/>
  <c r="N386" i="2"/>
  <c r="K385" i="2"/>
  <c r="N385" i="2"/>
  <c r="K384" i="2"/>
  <c r="N384" i="2"/>
  <c r="K382" i="2"/>
  <c r="K381" i="2"/>
  <c r="L381" i="2"/>
  <c r="K380" i="2"/>
  <c r="N380" i="2"/>
  <c r="K379" i="2"/>
  <c r="N379" i="2"/>
  <c r="K378" i="2"/>
  <c r="L378" i="2"/>
  <c r="K472" i="2"/>
  <c r="N472" i="2"/>
  <c r="K471" i="2"/>
  <c r="K470" i="2"/>
  <c r="L470" i="2"/>
  <c r="K469" i="2"/>
  <c r="N469" i="2"/>
  <c r="K451" i="2"/>
  <c r="L451" i="2"/>
  <c r="K450" i="2"/>
  <c r="L450" i="2"/>
  <c r="K449" i="2"/>
  <c r="N449" i="2"/>
  <c r="K448" i="2"/>
  <c r="N448" i="2"/>
  <c r="K447" i="2"/>
  <c r="N447" i="2"/>
  <c r="K467" i="2"/>
  <c r="N467" i="2"/>
  <c r="K466" i="2"/>
  <c r="L466" i="2"/>
  <c r="K465" i="2"/>
  <c r="L465" i="2"/>
  <c r="K464" i="2"/>
  <c r="N464" i="2"/>
  <c r="K463" i="2"/>
  <c r="N463" i="2"/>
  <c r="K462" i="2"/>
  <c r="L462" i="2"/>
  <c r="K461" i="2"/>
  <c r="N461" i="2"/>
  <c r="K445" i="2"/>
  <c r="N445" i="2"/>
  <c r="K444" i="2"/>
  <c r="K443" i="2"/>
  <c r="K442" i="2"/>
  <c r="N442" i="2"/>
  <c r="K441" i="2"/>
  <c r="N441" i="2"/>
  <c r="K455" i="2"/>
  <c r="N455" i="2"/>
  <c r="K454" i="2"/>
  <c r="L454" i="2"/>
  <c r="K453" i="2"/>
  <c r="L453" i="2"/>
  <c r="K459" i="2"/>
  <c r="N459" i="2"/>
  <c r="K458" i="2"/>
  <c r="N458" i="2"/>
  <c r="K457" i="2"/>
  <c r="L457" i="2"/>
  <c r="K439" i="2"/>
  <c r="K438" i="2"/>
  <c r="L438" i="2"/>
  <c r="K436" i="2"/>
  <c r="L436" i="2"/>
  <c r="K435" i="2"/>
  <c r="K433" i="2"/>
  <c r="L433" i="2"/>
  <c r="K432" i="2"/>
  <c r="N432" i="2"/>
  <c r="K570" i="2"/>
  <c r="N570" i="2"/>
  <c r="K569" i="2"/>
  <c r="N569" i="2"/>
  <c r="K568" i="2"/>
  <c r="L568" i="2"/>
  <c r="K567" i="2"/>
  <c r="N567" i="2"/>
  <c r="K566" i="2"/>
  <c r="N566" i="2"/>
  <c r="K430" i="2"/>
  <c r="K429" i="2"/>
  <c r="L429" i="2"/>
  <c r="K562" i="2"/>
  <c r="N562" i="2"/>
  <c r="K561" i="2"/>
  <c r="N561" i="2"/>
  <c r="K553" i="2"/>
  <c r="N553" i="2"/>
  <c r="K552" i="2"/>
  <c r="N552" i="2"/>
  <c r="K427" i="2"/>
  <c r="K426" i="2"/>
  <c r="L426" i="2"/>
  <c r="K425" i="2"/>
  <c r="N425" i="2"/>
  <c r="K424" i="2"/>
  <c r="N424" i="2"/>
  <c r="K423" i="2"/>
  <c r="K421" i="2"/>
  <c r="N421" i="2"/>
  <c r="K420" i="2"/>
  <c r="N420" i="2"/>
  <c r="K418" i="2"/>
  <c r="N418" i="2"/>
  <c r="K417" i="2"/>
  <c r="N417" i="2"/>
  <c r="K416" i="2"/>
  <c r="K415" i="2"/>
  <c r="N415" i="2"/>
  <c r="K414" i="2"/>
  <c r="N414" i="2"/>
  <c r="K413" i="2"/>
  <c r="K402" i="2"/>
  <c r="N402" i="2"/>
  <c r="K401" i="2"/>
  <c r="N401" i="2"/>
  <c r="K542" i="2"/>
  <c r="N542" i="2"/>
  <c r="K541" i="2"/>
  <c r="N541" i="2"/>
  <c r="K399" i="2"/>
  <c r="N399" i="2"/>
  <c r="K398" i="2"/>
  <c r="N398" i="2"/>
  <c r="K574" i="2"/>
  <c r="N574" i="2"/>
  <c r="K407" i="2"/>
  <c r="N407" i="2"/>
  <c r="K396" i="2"/>
  <c r="N396" i="2"/>
  <c r="K395" i="2"/>
  <c r="L395" i="2"/>
  <c r="K404" i="2"/>
  <c r="N404" i="2"/>
  <c r="P404" i="2"/>
  <c r="Q404" i="2"/>
  <c r="S404" i="2"/>
  <c r="K405" i="2"/>
  <c r="L405" i="2"/>
  <c r="K406" i="2"/>
  <c r="L406" i="2"/>
  <c r="K409" i="2"/>
  <c r="N409" i="2"/>
  <c r="P409" i="2"/>
  <c r="Q409" i="2"/>
  <c r="S409" i="2"/>
  <c r="K410" i="2"/>
  <c r="L410" i="2"/>
  <c r="K411" i="2"/>
  <c r="L411" i="2"/>
  <c r="O515" i="2"/>
  <c r="P515" i="2"/>
  <c r="Q515" i="2"/>
  <c r="S515" i="2"/>
  <c r="O489" i="2"/>
  <c r="P489" i="2"/>
  <c r="Q489" i="2"/>
  <c r="S489" i="2"/>
  <c r="O511" i="2"/>
  <c r="P511" i="2"/>
  <c r="Q511" i="2"/>
  <c r="S511" i="2"/>
  <c r="O521" i="2"/>
  <c r="P521" i="2"/>
  <c r="Q521" i="2"/>
  <c r="S521" i="2"/>
  <c r="O526" i="2"/>
  <c r="P526" i="2"/>
  <c r="Q526" i="2"/>
  <c r="S526" i="2"/>
  <c r="O372" i="2"/>
  <c r="P372" i="2"/>
  <c r="Q372" i="2"/>
  <c r="S372" i="2"/>
  <c r="O368" i="2"/>
  <c r="P368" i="2"/>
  <c r="Q368" i="2"/>
  <c r="S368" i="2"/>
  <c r="O490" i="2"/>
  <c r="P490" i="2"/>
  <c r="Q490" i="2"/>
  <c r="S490" i="2"/>
  <c r="O510" i="2"/>
  <c r="P510" i="2"/>
  <c r="Q510" i="2"/>
  <c r="S510" i="2"/>
  <c r="O525" i="2"/>
  <c r="P525" i="2"/>
  <c r="Q525" i="2"/>
  <c r="S525" i="2"/>
  <c r="O485" i="2"/>
  <c r="P485" i="2"/>
  <c r="Q485" i="2"/>
  <c r="S485" i="2"/>
  <c r="O486" i="2"/>
  <c r="P486" i="2"/>
  <c r="Q486" i="2"/>
  <c r="S486" i="2"/>
  <c r="O512" i="2"/>
  <c r="P512" i="2"/>
  <c r="Q512" i="2"/>
  <c r="S512" i="2"/>
  <c r="O370" i="2"/>
  <c r="P370" i="2"/>
  <c r="Q370" i="2"/>
  <c r="S370" i="2"/>
  <c r="O367" i="2"/>
  <c r="P367" i="2"/>
  <c r="Q367" i="2"/>
  <c r="S367" i="2"/>
  <c r="O523" i="2"/>
  <c r="P523" i="2"/>
  <c r="Q523" i="2"/>
  <c r="S523" i="2"/>
  <c r="O528" i="2"/>
  <c r="P528" i="2"/>
  <c r="Q528" i="2"/>
  <c r="S528" i="2"/>
  <c r="O373" i="2"/>
  <c r="P373" i="2"/>
  <c r="Q373" i="2"/>
  <c r="S373" i="2"/>
  <c r="O371" i="2"/>
  <c r="P371" i="2"/>
  <c r="Q371" i="2"/>
  <c r="S371" i="2"/>
  <c r="O504" i="2"/>
  <c r="P504" i="2"/>
  <c r="Q504" i="2"/>
  <c r="S504" i="2"/>
  <c r="O407" i="2"/>
  <c r="P407" i="2"/>
  <c r="Q407" i="2"/>
  <c r="S407" i="2"/>
  <c r="O399" i="2"/>
  <c r="P399" i="2"/>
  <c r="Q399" i="2"/>
  <c r="S399" i="2"/>
  <c r="O417" i="2"/>
  <c r="P417" i="2"/>
  <c r="Q417" i="2"/>
  <c r="S417" i="2"/>
  <c r="O553" i="2"/>
  <c r="P553" i="2"/>
  <c r="Q553" i="2"/>
  <c r="S553" i="2"/>
  <c r="O569" i="2"/>
  <c r="P569" i="2"/>
  <c r="Q569" i="2"/>
  <c r="S569" i="2"/>
  <c r="O455" i="2"/>
  <c r="P455" i="2"/>
  <c r="Q455" i="2"/>
  <c r="S455" i="2"/>
  <c r="O464" i="2"/>
  <c r="P464" i="2"/>
  <c r="Q464" i="2"/>
  <c r="S464" i="2"/>
  <c r="O469" i="2"/>
  <c r="P469" i="2"/>
  <c r="Q469" i="2"/>
  <c r="S469" i="2"/>
  <c r="O476" i="2"/>
  <c r="P476" i="2"/>
  <c r="Q476" i="2"/>
  <c r="S476" i="2"/>
  <c r="O494" i="2"/>
  <c r="P494" i="2"/>
  <c r="Q494" i="2"/>
  <c r="S494" i="2"/>
  <c r="O499" i="2"/>
  <c r="P499" i="2"/>
  <c r="Q499" i="2"/>
  <c r="S499" i="2"/>
  <c r="O574" i="2"/>
  <c r="P574" i="2"/>
  <c r="Q574" i="2"/>
  <c r="S574" i="2"/>
  <c r="O541" i="2"/>
  <c r="P541" i="2"/>
  <c r="Q541" i="2"/>
  <c r="S541" i="2"/>
  <c r="O401" i="2"/>
  <c r="P401" i="2"/>
  <c r="Q401" i="2"/>
  <c r="S401" i="2"/>
  <c r="O414" i="2"/>
  <c r="P414" i="2"/>
  <c r="Q414" i="2"/>
  <c r="S414" i="2"/>
  <c r="O418" i="2"/>
  <c r="P418" i="2"/>
  <c r="Q418" i="2"/>
  <c r="S418" i="2"/>
  <c r="O420" i="2"/>
  <c r="P420" i="2"/>
  <c r="Q420" i="2"/>
  <c r="S420" i="2"/>
  <c r="O424" i="2"/>
  <c r="P424" i="2"/>
  <c r="Q424" i="2"/>
  <c r="S424" i="2"/>
  <c r="O561" i="2"/>
  <c r="P561" i="2"/>
  <c r="Q561" i="2"/>
  <c r="S561" i="2"/>
  <c r="O566" i="2"/>
  <c r="P566" i="2"/>
  <c r="Q566" i="2"/>
  <c r="S566" i="2"/>
  <c r="O570" i="2"/>
  <c r="P570" i="2"/>
  <c r="Q570" i="2"/>
  <c r="S570" i="2"/>
  <c r="O458" i="2"/>
  <c r="P458" i="2"/>
  <c r="Q458" i="2"/>
  <c r="S458" i="2"/>
  <c r="O441" i="2"/>
  <c r="P441" i="2"/>
  <c r="Q441" i="2"/>
  <c r="S441" i="2"/>
  <c r="O445" i="2"/>
  <c r="P445" i="2"/>
  <c r="Q445" i="2"/>
  <c r="S445" i="2"/>
  <c r="O461" i="2"/>
  <c r="P461" i="2"/>
  <c r="Q461" i="2"/>
  <c r="S461" i="2"/>
  <c r="O447" i="2"/>
  <c r="P447" i="2"/>
  <c r="Q447" i="2"/>
  <c r="S447" i="2"/>
  <c r="O379" i="2"/>
  <c r="P379" i="2"/>
  <c r="Q379" i="2"/>
  <c r="S379" i="2"/>
  <c r="O384" i="2"/>
  <c r="P384" i="2"/>
  <c r="Q384" i="2"/>
  <c r="S384" i="2"/>
  <c r="O388" i="2"/>
  <c r="P388" i="2"/>
  <c r="Q388" i="2"/>
  <c r="S388" i="2"/>
  <c r="O393" i="2"/>
  <c r="P393" i="2"/>
  <c r="Q393" i="2"/>
  <c r="S393" i="2"/>
  <c r="O584" i="2"/>
  <c r="P584" i="2"/>
  <c r="Q584" i="2"/>
  <c r="S584" i="2"/>
  <c r="O495" i="2"/>
  <c r="P495" i="2"/>
  <c r="Q495" i="2"/>
  <c r="S495" i="2"/>
  <c r="O500" i="2"/>
  <c r="P500" i="2"/>
  <c r="Q500" i="2"/>
  <c r="S500" i="2"/>
  <c r="O562" i="2"/>
  <c r="P562" i="2"/>
  <c r="Q562" i="2"/>
  <c r="S562" i="2"/>
  <c r="O567" i="2"/>
  <c r="P567" i="2"/>
  <c r="Q567" i="2"/>
  <c r="S567" i="2"/>
  <c r="O390" i="2"/>
  <c r="P390" i="2"/>
  <c r="Q390" i="2"/>
  <c r="S390" i="2"/>
  <c r="O483" i="2"/>
  <c r="P483" i="2"/>
  <c r="Q483" i="2"/>
  <c r="S483" i="2"/>
  <c r="O496" i="2"/>
  <c r="P496" i="2"/>
  <c r="Q496" i="2"/>
  <c r="S496" i="2"/>
  <c r="O542" i="2"/>
  <c r="P542" i="2"/>
  <c r="Q542" i="2"/>
  <c r="S542" i="2"/>
  <c r="O402" i="2"/>
  <c r="P402" i="2"/>
  <c r="Q402" i="2"/>
  <c r="S402" i="2"/>
  <c r="O415" i="2"/>
  <c r="P415" i="2"/>
  <c r="Q415" i="2"/>
  <c r="S415" i="2"/>
  <c r="O421" i="2"/>
  <c r="P421" i="2"/>
  <c r="Q421" i="2"/>
  <c r="S421" i="2"/>
  <c r="O425" i="2"/>
  <c r="P425" i="2"/>
  <c r="Q425" i="2"/>
  <c r="S425" i="2"/>
  <c r="O432" i="2"/>
  <c r="P432" i="2"/>
  <c r="Q432" i="2"/>
  <c r="S432" i="2"/>
  <c r="O442" i="2"/>
  <c r="P442" i="2"/>
  <c r="Q442" i="2"/>
  <c r="S442" i="2"/>
  <c r="O448" i="2"/>
  <c r="P448" i="2"/>
  <c r="Q448" i="2"/>
  <c r="S448" i="2"/>
  <c r="O380" i="2"/>
  <c r="P380" i="2"/>
  <c r="Q380" i="2"/>
  <c r="S380" i="2"/>
  <c r="O385" i="2"/>
  <c r="P385" i="2"/>
  <c r="Q385" i="2"/>
  <c r="S385" i="2"/>
  <c r="O396" i="2"/>
  <c r="P396" i="2"/>
  <c r="Q396" i="2"/>
  <c r="S396" i="2"/>
  <c r="O398" i="2"/>
  <c r="P398" i="2"/>
  <c r="Q398" i="2"/>
  <c r="S398" i="2"/>
  <c r="O552" i="2"/>
  <c r="P552" i="2"/>
  <c r="Q552" i="2"/>
  <c r="S552" i="2"/>
  <c r="O459" i="2"/>
  <c r="P459" i="2"/>
  <c r="Q459" i="2"/>
  <c r="S459" i="2"/>
  <c r="O463" i="2"/>
  <c r="P463" i="2"/>
  <c r="Q463" i="2"/>
  <c r="S463" i="2"/>
  <c r="O467" i="2"/>
  <c r="P467" i="2"/>
  <c r="Q467" i="2"/>
  <c r="S467" i="2"/>
  <c r="O449" i="2"/>
  <c r="P449" i="2"/>
  <c r="Q449" i="2"/>
  <c r="S449" i="2"/>
  <c r="O472" i="2"/>
  <c r="P472" i="2"/>
  <c r="Q472" i="2"/>
  <c r="S472" i="2"/>
  <c r="O386" i="2"/>
  <c r="P386" i="2"/>
  <c r="Q386" i="2"/>
  <c r="S386" i="2"/>
  <c r="O391" i="2"/>
  <c r="P391" i="2"/>
  <c r="Q391" i="2"/>
  <c r="S391" i="2"/>
  <c r="O475" i="2"/>
  <c r="P475" i="2"/>
  <c r="Q475" i="2"/>
  <c r="S475" i="2"/>
  <c r="O532" i="2"/>
  <c r="P532" i="2"/>
  <c r="Q532" i="2"/>
  <c r="S532" i="2"/>
  <c r="O493" i="2"/>
  <c r="P493" i="2"/>
  <c r="Q493" i="2"/>
  <c r="S493" i="2"/>
  <c r="O502" i="2"/>
  <c r="P502" i="2"/>
  <c r="Q502" i="2"/>
  <c r="S502" i="2"/>
  <c r="O508" i="2"/>
  <c r="P508" i="2"/>
  <c r="Q508" i="2"/>
  <c r="S508" i="2"/>
  <c r="N533" i="2"/>
  <c r="N513" i="2"/>
  <c r="N436" i="2"/>
  <c r="L566" i="2"/>
  <c r="N474" i="2"/>
  <c r="N517" i="2"/>
  <c r="N433" i="2"/>
  <c r="N465" i="2"/>
  <c r="L415" i="2"/>
  <c r="L418" i="2"/>
  <c r="L463" i="2"/>
  <c r="L472" i="2"/>
  <c r="N387" i="2"/>
  <c r="L508" i="2"/>
  <c r="L512" i="2"/>
  <c r="L562" i="2"/>
  <c r="N454" i="2"/>
  <c r="L441" i="2"/>
  <c r="L447" i="2"/>
  <c r="L386" i="2"/>
  <c r="N534" i="2"/>
  <c r="N568" i="2"/>
  <c r="N530" i="2"/>
  <c r="L574" i="2"/>
  <c r="L399" i="2"/>
  <c r="L402" i="2"/>
  <c r="L414" i="2"/>
  <c r="L569" i="2"/>
  <c r="N438" i="2"/>
  <c r="L459" i="2"/>
  <c r="N453" i="2"/>
  <c r="L475" i="2"/>
  <c r="L496" i="2"/>
  <c r="N516" i="2"/>
  <c r="L523" i="2"/>
  <c r="L526" i="2"/>
  <c r="N369" i="2"/>
  <c r="N426" i="2"/>
  <c r="L467" i="2"/>
  <c r="N451" i="2"/>
  <c r="N378" i="2"/>
  <c r="N381" i="2"/>
  <c r="N487" i="2"/>
  <c r="L370" i="2"/>
  <c r="N429" i="2"/>
  <c r="N527" i="2"/>
  <c r="L373" i="2"/>
  <c r="L371" i="2"/>
  <c r="N423" i="2"/>
  <c r="L423" i="2"/>
  <c r="L542" i="2"/>
  <c r="L435" i="2"/>
  <c r="N435" i="2"/>
  <c r="L458" i="2"/>
  <c r="N444" i="2"/>
  <c r="L444" i="2"/>
  <c r="L461" i="2"/>
  <c r="N450" i="2"/>
  <c r="L384" i="2"/>
  <c r="L494" i="2"/>
  <c r="L500" i="2"/>
  <c r="L506" i="2"/>
  <c r="N506" i="2"/>
  <c r="N518" i="2"/>
  <c r="L518" i="2"/>
  <c r="L417" i="2"/>
  <c r="L407" i="2"/>
  <c r="L541" i="2"/>
  <c r="N413" i="2"/>
  <c r="L413" i="2"/>
  <c r="N430" i="2"/>
  <c r="L430" i="2"/>
  <c r="L432" i="2"/>
  <c r="N471" i="2"/>
  <c r="L471" i="2"/>
  <c r="L393" i="2"/>
  <c r="N492" i="2"/>
  <c r="L492" i="2"/>
  <c r="N498" i="2"/>
  <c r="L498" i="2"/>
  <c r="N505" i="2"/>
  <c r="L505" i="2"/>
  <c r="L490" i="2"/>
  <c r="N427" i="2"/>
  <c r="L427" i="2"/>
  <c r="L561" i="2"/>
  <c r="N410" i="2"/>
  <c r="N416" i="2"/>
  <c r="L416" i="2"/>
  <c r="N439" i="2"/>
  <c r="L439" i="2"/>
  <c r="L455" i="2"/>
  <c r="N443" i="2"/>
  <c r="L443" i="2"/>
  <c r="L445" i="2"/>
  <c r="N462" i="2"/>
  <c r="N382" i="2"/>
  <c r="L382" i="2"/>
  <c r="L495" i="2"/>
  <c r="N501" i="2"/>
  <c r="L522" i="2"/>
  <c r="N522" i="2"/>
  <c r="N488" i="2"/>
  <c r="L488" i="2"/>
  <c r="L570" i="2"/>
  <c r="N470" i="2"/>
  <c r="L388" i="2"/>
  <c r="N392" i="2"/>
  <c r="L476" i="2"/>
  <c r="L502" i="2"/>
  <c r="L486" i="2"/>
  <c r="L367" i="2"/>
  <c r="L489" i="2"/>
  <c r="L372" i="2"/>
  <c r="L368" i="2"/>
  <c r="L485" i="2"/>
  <c r="L528" i="2"/>
  <c r="L525" i="2"/>
  <c r="N520" i="2"/>
  <c r="L521" i="2"/>
  <c r="L515" i="2"/>
  <c r="L510" i="2"/>
  <c r="L511" i="2"/>
  <c r="L504" i="2"/>
  <c r="L499" i="2"/>
  <c r="L493" i="2"/>
  <c r="N531" i="2"/>
  <c r="L532" i="2"/>
  <c r="L483" i="2"/>
  <c r="L584" i="2"/>
  <c r="L390" i="2"/>
  <c r="L391" i="2"/>
  <c r="L385" i="2"/>
  <c r="L379" i="2"/>
  <c r="L380" i="2"/>
  <c r="L469" i="2"/>
  <c r="L448" i="2"/>
  <c r="L449" i="2"/>
  <c r="N466" i="2"/>
  <c r="L464" i="2"/>
  <c r="L442" i="2"/>
  <c r="N457" i="2"/>
  <c r="L567" i="2"/>
  <c r="L552" i="2"/>
  <c r="L553" i="2"/>
  <c r="L424" i="2"/>
  <c r="L425" i="2"/>
  <c r="L420" i="2"/>
  <c r="L421" i="2"/>
  <c r="L401" i="2"/>
  <c r="L398" i="2"/>
  <c r="L396" i="2"/>
  <c r="N405" i="2"/>
  <c r="N411" i="2"/>
  <c r="N406" i="2"/>
  <c r="N395" i="2"/>
  <c r="L409" i="2"/>
  <c r="L404" i="2"/>
  <c r="O409" i="2"/>
  <c r="O404" i="2"/>
  <c r="O527" i="2"/>
  <c r="P527" i="2"/>
  <c r="Q527" i="2"/>
  <c r="S527" i="2"/>
  <c r="O487" i="2"/>
  <c r="P487" i="2"/>
  <c r="Q487" i="2"/>
  <c r="S487" i="2"/>
  <c r="O488" i="2"/>
  <c r="P488" i="2"/>
  <c r="Q488" i="2"/>
  <c r="S488" i="2"/>
  <c r="O518" i="2"/>
  <c r="P518" i="2"/>
  <c r="Q518" i="2"/>
  <c r="S518" i="2"/>
  <c r="O520" i="2"/>
  <c r="P520" i="2"/>
  <c r="Q520" i="2"/>
  <c r="S520" i="2"/>
  <c r="O513" i="2"/>
  <c r="P513" i="2"/>
  <c r="Q513" i="2"/>
  <c r="S513" i="2"/>
  <c r="O522" i="2"/>
  <c r="P522" i="2"/>
  <c r="Q522" i="2"/>
  <c r="S522" i="2"/>
  <c r="O369" i="2"/>
  <c r="P369" i="2"/>
  <c r="Q369" i="2"/>
  <c r="S369" i="2"/>
  <c r="O516" i="2"/>
  <c r="P516" i="2"/>
  <c r="Q516" i="2"/>
  <c r="S516" i="2"/>
  <c r="O517" i="2"/>
  <c r="P517" i="2"/>
  <c r="Q517" i="2"/>
  <c r="S517" i="2"/>
  <c r="O405" i="2"/>
  <c r="P405" i="2"/>
  <c r="Q405" i="2"/>
  <c r="S405" i="2"/>
  <c r="O501" i="2"/>
  <c r="P501" i="2"/>
  <c r="Q501" i="2"/>
  <c r="S501" i="2"/>
  <c r="O462" i="2"/>
  <c r="P462" i="2"/>
  <c r="Q462" i="2"/>
  <c r="S462" i="2"/>
  <c r="O430" i="2"/>
  <c r="P430" i="2"/>
  <c r="Q430" i="2"/>
  <c r="S430" i="2"/>
  <c r="O534" i="2"/>
  <c r="P534" i="2"/>
  <c r="Q534" i="2"/>
  <c r="S534" i="2"/>
  <c r="O531" i="2"/>
  <c r="P531" i="2"/>
  <c r="Q531" i="2"/>
  <c r="S531" i="2"/>
  <c r="O392" i="2"/>
  <c r="P392" i="2"/>
  <c r="Q392" i="2"/>
  <c r="S392" i="2"/>
  <c r="O427" i="2"/>
  <c r="P427" i="2"/>
  <c r="Q427" i="2"/>
  <c r="S427" i="2"/>
  <c r="O471" i="2"/>
  <c r="P471" i="2"/>
  <c r="Q471" i="2"/>
  <c r="S471" i="2"/>
  <c r="O413" i="2"/>
  <c r="P413" i="2"/>
  <c r="Q413" i="2"/>
  <c r="S413" i="2"/>
  <c r="O444" i="2"/>
  <c r="P444" i="2"/>
  <c r="Q444" i="2"/>
  <c r="S444" i="2"/>
  <c r="O435" i="2"/>
  <c r="P435" i="2"/>
  <c r="Q435" i="2"/>
  <c r="S435" i="2"/>
  <c r="O429" i="2"/>
  <c r="P429" i="2"/>
  <c r="Q429" i="2"/>
  <c r="S429" i="2"/>
  <c r="O378" i="2"/>
  <c r="P378" i="2"/>
  <c r="Q378" i="2"/>
  <c r="S378" i="2"/>
  <c r="O426" i="2"/>
  <c r="P426" i="2"/>
  <c r="Q426" i="2"/>
  <c r="S426" i="2"/>
  <c r="O453" i="2"/>
  <c r="P453" i="2"/>
  <c r="Q453" i="2"/>
  <c r="S453" i="2"/>
  <c r="O568" i="2"/>
  <c r="P568" i="2"/>
  <c r="Q568" i="2"/>
  <c r="S568" i="2"/>
  <c r="O454" i="2"/>
  <c r="P454" i="2"/>
  <c r="Q454" i="2"/>
  <c r="S454" i="2"/>
  <c r="O387" i="2"/>
  <c r="P387" i="2"/>
  <c r="Q387" i="2"/>
  <c r="S387" i="2"/>
  <c r="O433" i="2"/>
  <c r="P433" i="2"/>
  <c r="Q433" i="2"/>
  <c r="S433" i="2"/>
  <c r="O474" i="2"/>
  <c r="P474" i="2"/>
  <c r="Q474" i="2"/>
  <c r="S474" i="2"/>
  <c r="O411" i="2"/>
  <c r="P411" i="2"/>
  <c r="Q411" i="2"/>
  <c r="S411" i="2"/>
  <c r="O382" i="2"/>
  <c r="P382" i="2"/>
  <c r="Q382" i="2"/>
  <c r="S382" i="2"/>
  <c r="O498" i="2"/>
  <c r="P498" i="2"/>
  <c r="Q498" i="2"/>
  <c r="S498" i="2"/>
  <c r="O506" i="2"/>
  <c r="P506" i="2"/>
  <c r="Q506" i="2"/>
  <c r="S506" i="2"/>
  <c r="O381" i="2"/>
  <c r="P381" i="2"/>
  <c r="Q381" i="2"/>
  <c r="S381" i="2"/>
  <c r="O465" i="2"/>
  <c r="P465" i="2"/>
  <c r="Q465" i="2"/>
  <c r="S465" i="2"/>
  <c r="O457" i="2"/>
  <c r="P457" i="2"/>
  <c r="Q457" i="2"/>
  <c r="S457" i="2"/>
  <c r="O395" i="2"/>
  <c r="P395" i="2"/>
  <c r="Q395" i="2"/>
  <c r="S395" i="2"/>
  <c r="O416" i="2"/>
  <c r="P416" i="2"/>
  <c r="Q416" i="2"/>
  <c r="S416" i="2"/>
  <c r="O410" i="2"/>
  <c r="P410" i="2"/>
  <c r="Q410" i="2"/>
  <c r="S410" i="2"/>
  <c r="O505" i="2"/>
  <c r="P505" i="2"/>
  <c r="Q505" i="2"/>
  <c r="S505" i="2"/>
  <c r="O492" i="2"/>
  <c r="P492" i="2"/>
  <c r="Q492" i="2"/>
  <c r="S492" i="2"/>
  <c r="O423" i="2"/>
  <c r="P423" i="2"/>
  <c r="Q423" i="2"/>
  <c r="S423" i="2"/>
  <c r="O451" i="2"/>
  <c r="P451" i="2"/>
  <c r="Q451" i="2"/>
  <c r="S451" i="2"/>
  <c r="O438" i="2"/>
  <c r="P438" i="2"/>
  <c r="Q438" i="2"/>
  <c r="S438" i="2"/>
  <c r="O533" i="2"/>
  <c r="P533" i="2"/>
  <c r="Q533" i="2"/>
  <c r="S533" i="2"/>
  <c r="O436" i="2"/>
  <c r="P436" i="2"/>
  <c r="Q436" i="2"/>
  <c r="S436" i="2"/>
  <c r="O406" i="2"/>
  <c r="P406" i="2"/>
  <c r="Q406" i="2"/>
  <c r="S406" i="2"/>
  <c r="O466" i="2"/>
  <c r="P466" i="2"/>
  <c r="Q466" i="2"/>
  <c r="S466" i="2"/>
  <c r="O470" i="2"/>
  <c r="P470" i="2"/>
  <c r="Q470" i="2"/>
  <c r="S470" i="2"/>
  <c r="O439" i="2"/>
  <c r="P439" i="2"/>
  <c r="Q439" i="2"/>
  <c r="S439" i="2"/>
  <c r="O450" i="2"/>
  <c r="P450" i="2"/>
  <c r="Q450" i="2"/>
  <c r="S450" i="2"/>
  <c r="O443" i="2"/>
  <c r="P443" i="2"/>
  <c r="Q443" i="2"/>
  <c r="S443" i="2"/>
  <c r="O530" i="2"/>
  <c r="P530" i="2"/>
  <c r="Q530" i="2"/>
  <c r="S530" i="2"/>
  <c r="S12" i="2" l="1"/>
  <c r="S11" i="2"/>
  <c r="S10" i="2"/>
  <c r="S9" i="2" l="1"/>
  <c r="R10" i="2" l="1"/>
  <c r="R11" i="2"/>
  <c r="R12" i="2"/>
  <c r="R9" i="2" l="1"/>
</calcChain>
</file>

<file path=xl/sharedStrings.xml><?xml version="1.0" encoding="utf-8"?>
<sst xmlns="http://schemas.openxmlformats.org/spreadsheetml/2006/main" count="1289" uniqueCount="1070">
  <si>
    <t>DESCONTO FINANCEIRO</t>
  </si>
  <si>
    <t>DESCONTO-COMERCIAL</t>
  </si>
  <si>
    <t>Desconto COMERCIAL</t>
  </si>
  <si>
    <t>PRAZO Á VISTA</t>
  </si>
  <si>
    <t xml:space="preserve"> </t>
  </si>
  <si>
    <t>PRAZO 30 DIAS</t>
  </si>
  <si>
    <t>DESCONTO-PRAZO</t>
  </si>
  <si>
    <t>Desconto FINANCEIRO</t>
  </si>
  <si>
    <t>PRAZO 30/60/90</t>
  </si>
  <si>
    <t>PRAZO 30/60/90/120</t>
  </si>
  <si>
    <t>TABELA DE PREÇOS COLEÇÃO 2025     -      ICMS 7%</t>
  </si>
  <si>
    <t>Total do Pedido</t>
  </si>
  <si>
    <t>FRETE CIF - SÃO PAULO</t>
  </si>
  <si>
    <t>Total Linha TOP</t>
  </si>
  <si>
    <t>Cliente:</t>
  </si>
  <si>
    <t>Total Linha INTER</t>
  </si>
  <si>
    <t>Prazo:</t>
  </si>
  <si>
    <t>Total Linha BÁSICA</t>
  </si>
  <si>
    <t>Transp:</t>
  </si>
  <si>
    <t>Frete CIF</t>
  </si>
  <si>
    <t>R$ Bruto</t>
  </si>
  <si>
    <t>R$ Liquido</t>
  </si>
  <si>
    <t>Código</t>
  </si>
  <si>
    <t>Descrição</t>
  </si>
  <si>
    <t>Mat.</t>
  </si>
  <si>
    <t>Folhas</t>
  </si>
  <si>
    <t>U.PCT</t>
  </si>
  <si>
    <t>U.CX</t>
  </si>
  <si>
    <t>UNI</t>
  </si>
  <si>
    <t>CX</t>
  </si>
  <si>
    <t>R$ UN.</t>
  </si>
  <si>
    <t>R$ CX.</t>
  </si>
  <si>
    <t>PEDIDO</t>
  </si>
  <si>
    <t>COLEÇÃO LINHA TOP - PREMIUM</t>
  </si>
  <si>
    <t>HEROES (BOLSA + ADESIVO)</t>
  </si>
  <si>
    <t>LANÇAMENTO</t>
  </si>
  <si>
    <t>9-2204-3</t>
  </si>
  <si>
    <t>CAD. UNIV. C/D ESPIRAL 1M 80 FLS HEROES</t>
  </si>
  <si>
    <t>9-2205-0</t>
  </si>
  <si>
    <t>CAD. UNIV. C/D ESPIRAL 10M 160 FLS HEROES</t>
  </si>
  <si>
    <t>9-2206-7</t>
  </si>
  <si>
    <t>CAD. UNIV. C/D ESPIRAL 15M 240 FLS HEROES</t>
  </si>
  <si>
    <t>9-2207-4</t>
  </si>
  <si>
    <t>CAD. UNIV. C/D ESPIRAL 20M 320 FLS HEROES</t>
  </si>
  <si>
    <t>9-2208-1</t>
  </si>
  <si>
    <t>CAD. BROCH. UNIV. C/D COSTURADO 96 FLS HEROES</t>
  </si>
  <si>
    <t>9-2209-8</t>
  </si>
  <si>
    <t>CAD. BROCH. 1/4 C/D COSTURADO 96 FLS HEROES</t>
  </si>
  <si>
    <t>9-2210-4</t>
  </si>
  <si>
    <t>CAD. 1/4 C/D ESPIRAL 80 FLS HEROES</t>
  </si>
  <si>
    <t>9-2211-1</t>
  </si>
  <si>
    <t>CAD. 1/8 C/D ESPIRAL 80 FLS HEROES</t>
  </si>
  <si>
    <t>9-2212-8</t>
  </si>
  <si>
    <t>CAD. DESENHO C/D ESPIRAL 60 FLS HEROES + 3 FLS PINTURAS</t>
  </si>
  <si>
    <t>9-2213-5</t>
  </si>
  <si>
    <t>CAD. DESENHO C/D ESPIRAL 80 FLS HEROES + 3 FLS PINTURAS</t>
  </si>
  <si>
    <t>PRINCY (BOLSA + ADESIVO)</t>
  </si>
  <si>
    <t>9-2214-2</t>
  </si>
  <si>
    <t>CAD. UNIV. C/D ESPIRAL 1M 80 FLS PRINCY</t>
  </si>
  <si>
    <t>9-2215-9</t>
  </si>
  <si>
    <t>CAD. UNIV. C/D ESPIRAL 10M 160 FLS PRINCY</t>
  </si>
  <si>
    <t>9-2216-6</t>
  </si>
  <si>
    <t>CAD. UNIV. C/D ESPIRAL 15M 240 FLS PRINCY</t>
  </si>
  <si>
    <t>9-2217-3</t>
  </si>
  <si>
    <t>CAD. UNIV. C/D ESPIRAL 20M 320 FLS PRINCY</t>
  </si>
  <si>
    <t>9-2218-0</t>
  </si>
  <si>
    <t>CAD. BROCH. UNIV. C/D COSTURADO 96 FLS PRINCY</t>
  </si>
  <si>
    <t>9-2219-7</t>
  </si>
  <si>
    <t>CAD. BROCH. 1/4 C/D COSTURADO 96 FLS PRINCY</t>
  </si>
  <si>
    <t>9-2220-3</t>
  </si>
  <si>
    <t>CAD. 1/4 C/D ESPIRAL 80 FLS PRINCY</t>
  </si>
  <si>
    <t>9-2221-0</t>
  </si>
  <si>
    <t>CAD. 1/8 C/D ESPIRAL 80 FLS PRINCY</t>
  </si>
  <si>
    <t>9-2222-7</t>
  </si>
  <si>
    <t>CAD. DESENHO C/D ESPIRAL 60 FLS PRINCY + 3 FLS PINTURAS</t>
  </si>
  <si>
    <t>9-2223-4</t>
  </si>
  <si>
    <t>CAD. DESENHO C/D ESPIRAL 80 FLS PRINCY + 3 FLS PINTURAS</t>
  </si>
  <si>
    <t>ANIMACON (BOLSA + ADESIVO + GOFRAGEM)</t>
  </si>
  <si>
    <t>9-0962-4</t>
  </si>
  <si>
    <t>CAD. UNIV. C/D ESPIRAL 1M 80 FLS ANIMACOM</t>
  </si>
  <si>
    <t>9-0963-1</t>
  </si>
  <si>
    <t>CAD. UNIV. C/D ESPIRAL 10M 160 FLS ANIMACOM</t>
  </si>
  <si>
    <t>9-0964-8</t>
  </si>
  <si>
    <t>CAD. UNIV. C/D ESPIRAL 15M 240 FLS ANIMACOM</t>
  </si>
  <si>
    <t>9-0965-5</t>
  </si>
  <si>
    <t>CAD. UNIV. C/D ESPIRAL 20M 320 FLS ANIMACOM</t>
  </si>
  <si>
    <t>DINO ZOO (BOLSA + ADESIVO + GOFRAGEM)</t>
  </si>
  <si>
    <t>9-0966-2</t>
  </si>
  <si>
    <t>CAD. UNIV. C/D ESPIRAL 1M 80 FLS DINOS ZOO</t>
  </si>
  <si>
    <t>9-0967-9</t>
  </si>
  <si>
    <t>CAD. UNIV. C/D ESPIRAL 10M 160 FLS DINOS ZOO</t>
  </si>
  <si>
    <t>9-0968-6</t>
  </si>
  <si>
    <t>CAD. BROCH. UNIV. C/D COSTURADO 96 FLS DINOS ZOO</t>
  </si>
  <si>
    <t>9-0969-3</t>
  </si>
  <si>
    <t>CAD. BROCH. 1/4 C/D COSTURADO 96 FLS DINOS ZOO</t>
  </si>
  <si>
    <t>9-2224-1</t>
  </si>
  <si>
    <t>CAD. DESENHO C/D ESPIRAL 60 FLS DINOS ZOO + 3 FLS PINTURAS</t>
  </si>
  <si>
    <t>9-1824-4</t>
  </si>
  <si>
    <t>CAD. DESENHO C/D ESPIRAL 80 FLS DINOS ZOO + 3 FLS PINTURAS</t>
  </si>
  <si>
    <t>9-2225-8</t>
  </si>
  <si>
    <t>CAD. 1/4 C/D ESPIRAL 80 FLS DINOS ZOO</t>
  </si>
  <si>
    <t>GARAGE (BOLSA + ADESIVO + GOFRAGEM)</t>
  </si>
  <si>
    <t>9-0976-1</t>
  </si>
  <si>
    <t>CAD. UNIV. C/D ESPIRAL 1M 80 FLS GARAGE</t>
  </si>
  <si>
    <t>9-0977-8</t>
  </si>
  <si>
    <t>CAD. UNIV. C/D ESPIRAL 10M 160 FLS GARAGE</t>
  </si>
  <si>
    <t>9-2159-6</t>
  </si>
  <si>
    <t>CAD. UNIV. C/D ESPIRAL 15M 240 FLS GARAGE</t>
  </si>
  <si>
    <t>9-2160-2</t>
  </si>
  <si>
    <t>CAD. UNIV. C/D ESPIRAL 20M 320 FLS GARAGE</t>
  </si>
  <si>
    <t>9-0978-5</t>
  </si>
  <si>
    <t>CAD. BROCH. UNIV. C/D COSTURADO 96 FLS GARAGE</t>
  </si>
  <si>
    <t>9-2226-5</t>
  </si>
  <si>
    <t>CAD. DESENHO C/D ESPIRAL 60 FLS GARAGE + 3 FLS PINTURAS</t>
  </si>
  <si>
    <t>9-2227-2</t>
  </si>
  <si>
    <t>CAD. DESENHO C/D ESPIRAL 80 FLS GARAGE + 3 FLS PINTURAS</t>
  </si>
  <si>
    <t>9-2228-9</t>
  </si>
  <si>
    <t>CAD. 1/4 C/D ESPIRAL 80 FLS GARAGE</t>
  </si>
  <si>
    <t>FUN (BOLSA + ADESIVO)</t>
  </si>
  <si>
    <t>9-0970-9</t>
  </si>
  <si>
    <t>CAD. UNIV. C/D ESPIRAL 1M 80 FLS FUN</t>
  </si>
  <si>
    <t>9-0971-6</t>
  </si>
  <si>
    <t>CAD. UNIV. C/D ESPIRAL 10M 160 FLS FUN</t>
  </si>
  <si>
    <t>9-0972-3</t>
  </si>
  <si>
    <t>CAD. UNIV. C/D ESPIRAL 15M 240 FLS FUN</t>
  </si>
  <si>
    <t>9-0973-0</t>
  </si>
  <si>
    <t>CAD. UNIV. C/D ESPIRAL 20M 320 FLS FUN</t>
  </si>
  <si>
    <t>CAD. COLEGIAL</t>
  </si>
  <si>
    <t>9-0974-7</t>
  </si>
  <si>
    <t>CAD. COLEGIAL C/D ESPIRAL 1M 80 FLS FUN</t>
  </si>
  <si>
    <t>9-0975-4</t>
  </si>
  <si>
    <t>CAD. COLEGIAL C/D ESPIRAL 10M 160 FLS FUN</t>
  </si>
  <si>
    <t>IT'S COOL (BOLSA + ADESIVO+ GOFRAGEM)</t>
  </si>
  <si>
    <t>9-0979-2</t>
  </si>
  <si>
    <t>CAD. UNIV. C/D ESPIRAL 1M 80 FLS IT'S COOL</t>
  </si>
  <si>
    <t>9-0980-8</t>
  </si>
  <si>
    <t>CAD. UNIV. C/D ESPIRAL 10M 160 FLS IT'S COOL</t>
  </si>
  <si>
    <t>9-0981-5</t>
  </si>
  <si>
    <t>CAD. UNIV. C/D ESPIRAL 15M 240 FLS IT'S COOL</t>
  </si>
  <si>
    <t>9-0982-2</t>
  </si>
  <si>
    <t>CAD. UNIV. C/D ESPIRAL 20M 320 FLS IT'S COOL</t>
  </si>
  <si>
    <t>9-0983-9</t>
  </si>
  <si>
    <t>CAD. COLEGIAL C/D ESPIRAL 1M 80 FLS IT'S COOL</t>
  </si>
  <si>
    <t xml:space="preserve">9-0984-6 </t>
  </si>
  <si>
    <t>CAD. COLEGIAL C/D ESPIRAL 10M 160 FLS IT'S COOL</t>
  </si>
  <si>
    <t>COLEÇÕES LINHA INTERMEDIÁRIA</t>
  </si>
  <si>
    <t>MISS PET (BOLSA + ADESIVO)</t>
  </si>
  <si>
    <t>9-0995-2</t>
  </si>
  <si>
    <t>CAD. UNIV. C/D ESPIRAL 1M 80 FLS MISS PET</t>
  </si>
  <si>
    <t>9-0996-9</t>
  </si>
  <si>
    <t>CAD. UNIV. C/D ESPIRAL 10M 160 FLS MISS PET</t>
  </si>
  <si>
    <t>9-2229-6</t>
  </si>
  <si>
    <t>CAD. UNIV. C/D ESPIRAL 12M 192 FLS MISS PET</t>
  </si>
  <si>
    <t>9-2230-2</t>
  </si>
  <si>
    <t>CAD. UNIV. C/D ESPIRAL 15M 240 FLS MISS PET</t>
  </si>
  <si>
    <t>9-2231-9</t>
  </si>
  <si>
    <t>CAD. UNIV. C/D ESPIRAL 20M 320 FLS MISS PET</t>
  </si>
  <si>
    <t>9-0997-6</t>
  </si>
  <si>
    <t>CAD. BROCH. UNIV. C/D COSTURADO 96 FLS MISS PET</t>
  </si>
  <si>
    <t>9-0998-3</t>
  </si>
  <si>
    <t>CAD. BROCH. 1/4 C/D COSTURADO 96 FLS MISS PET</t>
  </si>
  <si>
    <t>9-1825-1</t>
  </si>
  <si>
    <t>CAD. DESENHO C/D ESPIRAL 80 FLS MISS PET + 3 FLS</t>
  </si>
  <si>
    <t>9-2232-6</t>
  </si>
  <si>
    <t>CAD. 1/4 C/D ESPIRAL 80 FLS MISS PET</t>
  </si>
  <si>
    <t>AMEI</t>
  </si>
  <si>
    <t>9-1015-6</t>
  </si>
  <si>
    <t>CAD. UNIV. C/D ESPIRAL 1M 80 FLS AMEI</t>
  </si>
  <si>
    <t>9-1016-3</t>
  </si>
  <si>
    <t>CAD. UNIV. C/D ESPIRAL 10M 160 FLS AMEI</t>
  </si>
  <si>
    <t>9-1017-0</t>
  </si>
  <si>
    <t>CAD. DESENHO C/D ESPIRAL 80 FLS AMEI + 3 FLS</t>
  </si>
  <si>
    <t>9-1019-4</t>
  </si>
  <si>
    <t>CAD. BROCH. 1/4 C/D COSTURADO 96 FLS AMEI</t>
  </si>
  <si>
    <t>9-1020-0</t>
  </si>
  <si>
    <t>CAD. BROCH. UNIV. C/D COSTURADO 96 FLS AMEI</t>
  </si>
  <si>
    <t>FRIENDS CUTE</t>
  </si>
  <si>
    <t>9-1037-8</t>
  </si>
  <si>
    <t>CAD. UNIV. C/D ESPIRAL 1M 80 FLS FRIENDS CUTE</t>
  </si>
  <si>
    <t>9-1038-5</t>
  </si>
  <si>
    <t>CAD. UNIV. C/D ESPIRAL 10M 160 FLS FRIENDS CUTE</t>
  </si>
  <si>
    <t>9-1039-2</t>
  </si>
  <si>
    <t>CAD. 1/4 C/D ESPIRAL 96 FLS FRIENDS CUTE</t>
  </si>
  <si>
    <t>9-1040-8</t>
  </si>
  <si>
    <t>CAD. BROCH. 1/4 C/D COSTURADO 96 FLS FRIENDS CUTE</t>
  </si>
  <si>
    <t>9-1041-5</t>
  </si>
  <si>
    <t>CAD. BROCH. UNIV. C/D COSTURADO 96 FLS FRIENDS CUTE</t>
  </si>
  <si>
    <t>CYBER</t>
  </si>
  <si>
    <t>9-1028-6</t>
  </si>
  <si>
    <t>CAD. UNIV. C/D ESPIRAL 1M 80 FLS CYBER</t>
  </si>
  <si>
    <t>9-1029-3</t>
  </si>
  <si>
    <t>CAD. UNIV. C/D ESPIRAL 10M 160 FLS CYBER</t>
  </si>
  <si>
    <t>9-1030-9</t>
  </si>
  <si>
    <t>CAD. UNIV. C/D ESPIRAL 12M 192 FLS CYBER</t>
  </si>
  <si>
    <t>9-1031-6</t>
  </si>
  <si>
    <t>CAD. UNIV. C/D ESPIRAL 15M 240 FLS CYBER</t>
  </si>
  <si>
    <t>9-1032-3</t>
  </si>
  <si>
    <t>CAD. UNIV. C/D ESPIRAL 20M 320 FLS CYBER</t>
  </si>
  <si>
    <t>9-2233-3</t>
  </si>
  <si>
    <t>CAD. DESENHO C/D ESPIRAL 80 FLS CYBER + 3FLS PINTURA</t>
  </si>
  <si>
    <t>9-1033-0</t>
  </si>
  <si>
    <t>CAD. BROCH. 1/4 C/D COSTURADO 96 FLS CYBER</t>
  </si>
  <si>
    <t>9-1034-7</t>
  </si>
  <si>
    <t>CAD. BROCH. UNIV. C/D COSTURADO 96 FLS CYBER</t>
  </si>
  <si>
    <t>MONSTERS</t>
  </si>
  <si>
    <t>9-1047-7</t>
  </si>
  <si>
    <t>CAD. UNIV. C/D ESPIRAL 1M 80 FLS MONSTERS</t>
  </si>
  <si>
    <t>9-1048-4</t>
  </si>
  <si>
    <t>CAD. UNIV. C/D ESPIRAL 10M 160 FLS MONSTERS</t>
  </si>
  <si>
    <t>9-1049-1</t>
  </si>
  <si>
    <t>CAD. 1/4 C/D ESPIRAL 96 FLS MONSTERS</t>
  </si>
  <si>
    <t>9-1050-7</t>
  </si>
  <si>
    <t>CAD. DESENHO C/D ESPIRAL 80 FLS MONSTERS + 3 FLS</t>
  </si>
  <si>
    <t>9-1052-1</t>
  </si>
  <si>
    <t>CAD. BROCH. 1/4 C/D COSTURADO 96 FLS MONSTERS</t>
  </si>
  <si>
    <t>9-1053-8</t>
  </si>
  <si>
    <t>CAD. BROCH. UNIV. C/D COSTURADO 96 FLS MONSTERS</t>
  </si>
  <si>
    <t>SOFT CLASS</t>
  </si>
  <si>
    <t>9-1059-0</t>
  </si>
  <si>
    <t>CAD. UNIV. C/D ESPIRAL 1M 80 FLS SOFT CLASS</t>
  </si>
  <si>
    <t>9-1060-6</t>
  </si>
  <si>
    <t>CAD. UNIV. C/D ESPIRAL 10M 160 FLS SOFT CLASS</t>
  </si>
  <si>
    <t>9-1061-3</t>
  </si>
  <si>
    <t>CAD. COLEGIAL C/D ESPIRAL 1M 80 FLS SOFT CLASS</t>
  </si>
  <si>
    <t>9-1062-0</t>
  </si>
  <si>
    <t>CAD. COLEGIAL C/D ESPIRAL 10M 160 FLS SOFT CLASS</t>
  </si>
  <si>
    <t>COLEÇÕES LINHA BÁSICA (COMMODITIES)</t>
  </si>
  <si>
    <t>CUSTOM DRIVE</t>
  </si>
  <si>
    <t>9-1316-4</t>
  </si>
  <si>
    <t>CAD. UNIV. C/D ESPIRAL 1M 80 FLS CUSTOM DRIVE</t>
  </si>
  <si>
    <t>9-1317-1</t>
  </si>
  <si>
    <t>CAD. UNIV. C/D ESPIRAL 10M 160 FLS CUSTOM DRIVE</t>
  </si>
  <si>
    <t>9-1318-8</t>
  </si>
  <si>
    <t>CAD. UNIV. C/D ESPIRAL 15M 240 FLS CUSTOM DRIVE</t>
  </si>
  <si>
    <t>9-1319-5</t>
  </si>
  <si>
    <t>CAD. UNIV. C/D ESPIRAL 20M 320 FLS CUSTOM DRIVE</t>
  </si>
  <si>
    <t>9-1081-1</t>
  </si>
  <si>
    <t>CAD. UNIV. C/D ESPIRAL 1M 96 FLS CUSTOM DRIVE</t>
  </si>
  <si>
    <t>9-1082-8</t>
  </si>
  <si>
    <t xml:space="preserve">CAD. UNIV. C/D ESPIRAL 10M 200 FLS CUSTOM DRIVE </t>
  </si>
  <si>
    <t>9-1083-5</t>
  </si>
  <si>
    <t>CAD. UNIV. C/D ESPIRAL 12M 240 FLS CUSTOM DRIVE</t>
  </si>
  <si>
    <t>9-1084-2</t>
  </si>
  <si>
    <t>CAD. UNIV. C/D ESPIRAL 15M 300 FLS CUSTOM DRIVE</t>
  </si>
  <si>
    <t>9-1085-9</t>
  </si>
  <si>
    <t>CAD. UNIV. C/D ESPIRAL 20M 400 FLS CUSTOM DRIVE</t>
  </si>
  <si>
    <t>9-1086-6</t>
  </si>
  <si>
    <t>CAD. UNIV. C/D ESPIRAL 10M 140 FLS CUSTOM DRIVE</t>
  </si>
  <si>
    <t>9-1087-3</t>
  </si>
  <si>
    <t>CAD. UNIV. C/D ESPIRAL 12M 168 FLS CUSTOM DRIVE</t>
  </si>
  <si>
    <t>9-1088-0</t>
  </si>
  <si>
    <t>CAD. UNIV. C/D ESPIRAL 15M 210 FLS CUSTOM DRIVE</t>
  </si>
  <si>
    <t>9-1089-7</t>
  </si>
  <si>
    <t>CAD. UNIV. C/D ESPIRAL 20M 280 FLS CUSTOM DRIVE</t>
  </si>
  <si>
    <t>9-1790-2</t>
  </si>
  <si>
    <t>CAD. DESENHO C/D ESPIRAL 96 FLS CUSTOM DRIVE</t>
  </si>
  <si>
    <t>9-1791-9</t>
  </si>
  <si>
    <t>CAD. 1/4 C/D ESPIRAL 96 FLS CUSTOM DRIVE</t>
  </si>
  <si>
    <t>9-2238-8</t>
  </si>
  <si>
    <t>CAD. 1/8 C/D ESPIRAL 80 FLS CUSTOM DRIVE</t>
  </si>
  <si>
    <t>9-1792-6</t>
  </si>
  <si>
    <t>CAD. BROCH. 1/4 C/D COSTURADO 96 FLS CUSTOM DRIVE</t>
  </si>
  <si>
    <t>9-1793-3</t>
  </si>
  <si>
    <t>CAD. BROCH. UNIV. C/D COSTURADO 96 FLS CUSTOM DRIVE</t>
  </si>
  <si>
    <t>GO SURF</t>
  </si>
  <si>
    <t>9-1094-1</t>
  </si>
  <si>
    <t>CAD. UNIV. C/D ESPIRAL 1M 80 FLS GO SURF</t>
  </si>
  <si>
    <t>9-1095-8</t>
  </si>
  <si>
    <t>CAD. UNIV. C/D ESPIRAL 10M 160 FLS GO SURF</t>
  </si>
  <si>
    <t>9-1096-5</t>
  </si>
  <si>
    <t>CAD. UNIV. C/D ESPIRAL 12M 192 FLS GO SURF</t>
  </si>
  <si>
    <t>9-1097-2</t>
  </si>
  <si>
    <t>CAD. UNIV. C/D ESPIRAL 15M 240 FLS GO SURF</t>
  </si>
  <si>
    <t>9-1098-9</t>
  </si>
  <si>
    <t>CAD. UNIV. C/D ESPIRAL 20M 320 FLS GO SURF</t>
  </si>
  <si>
    <t>VIBES SPORTS</t>
  </si>
  <si>
    <t>9-1158-0</t>
  </si>
  <si>
    <t>CAD. UNIV. C/D ESPIRAL 1M 80 FLS VIBES SPORTS</t>
  </si>
  <si>
    <t>9-1159-7</t>
  </si>
  <si>
    <t>CAD. UNIV. C/D ESPIRAL 10M 160 FLS VIBES SPORTS</t>
  </si>
  <si>
    <t>9-1160-3</t>
  </si>
  <si>
    <t>CAD. UNIV. C/D ESPIRAL 12M 192 FLS VIBES SPORTS</t>
  </si>
  <si>
    <t>9-1161-0</t>
  </si>
  <si>
    <t>CAD. UNIV. C/D ESPIRAL 15M 240 FLS VIBES SPORTS</t>
  </si>
  <si>
    <t>9-1162-7</t>
  </si>
  <si>
    <t>CAD. UNIV. C/D ESPIRAL 20M 320 FLS VIBES SPORTS</t>
  </si>
  <si>
    <t>9-1163-4</t>
  </si>
  <si>
    <t>CAD. UNIV. C/D ESPIRAL 1M 96 FLS VIBES SPORTS</t>
  </si>
  <si>
    <t>9-1164-1</t>
  </si>
  <si>
    <t>CAD. UNIV. C/D ESPIRAL 10M 200 FLS VIBES SPORTS</t>
  </si>
  <si>
    <t>9-1165-8</t>
  </si>
  <si>
    <t>CAD. UNIV. C/D ESPIRAL 12M 240 FLS VIBES SPORTS</t>
  </si>
  <si>
    <t>9-1166-5</t>
  </si>
  <si>
    <t>CAD. UNIV. C/D ESPIRAL 15M 300 FLS VIBES SPORTS</t>
  </si>
  <si>
    <t>9-1167-2</t>
  </si>
  <si>
    <t>CAD. UNIV. C/D ESPIRAL 20M 400 FLS VIBES SPORTS</t>
  </si>
  <si>
    <t>9-1168-9</t>
  </si>
  <si>
    <t>CAD. UNIV. C/D ESPIRAL 10M 140 FLS VIBES SPORTS</t>
  </si>
  <si>
    <t>9-1169-6</t>
  </si>
  <si>
    <t>CAD. UNIV. C/D ESPIRAL 12M 168 FLS VIBES SPORTS</t>
  </si>
  <si>
    <t>9-1170-2</t>
  </si>
  <si>
    <t>CAD. UNIV. C/D ESPIRAL 15M 210 FLS VIBES SPORTS</t>
  </si>
  <si>
    <t>9-1171-9</t>
  </si>
  <si>
    <t>CAD. UNIV. C/D ESPIRAL 20M 280 FLS VIBES SPORTS</t>
  </si>
  <si>
    <t>NOVA MIX  MASCULINA</t>
  </si>
  <si>
    <t>9-1099-6</t>
  </si>
  <si>
    <t>CAD. UNIV. C/D ESPIRAL 1M 80 FLS NOVA MIX MASC</t>
  </si>
  <si>
    <t>9-1100-9</t>
  </si>
  <si>
    <t>CAD. UNIV. C/D ESPIRAL 10M 160 FLS NOVA MIX MASC</t>
  </si>
  <si>
    <t>9-1101-6</t>
  </si>
  <si>
    <t>CAD. UNIV. C/D ESPIRAL 12M 192 FLS NOVA MIX MASC</t>
  </si>
  <si>
    <t>9-1102-3</t>
  </si>
  <si>
    <t>CAD. UNIV. C/D ESPIRAL 15M 240 FLS NOVA MIX MASC</t>
  </si>
  <si>
    <t>9-1103-0</t>
  </si>
  <si>
    <t>CAD. UNIV. C/D ESPIRAL 20M 320 FLS NOVA MIX MASC</t>
  </si>
  <si>
    <t>9-1104-7</t>
  </si>
  <si>
    <t>CAD. UNIV. C/D ESPIRAL 1M 96 FLS NOVA MIX+ MASC</t>
  </si>
  <si>
    <t>9-1105-4</t>
  </si>
  <si>
    <t>CAD. UNIV. C/D ESPIRAL 10M 200 FLS NOVA MIX+ MASC</t>
  </si>
  <si>
    <t>9-11061</t>
  </si>
  <si>
    <t>CAD. UNIV. C/D ESPIRAL 12M 240 FLS NOVA MIX+ MASC</t>
  </si>
  <si>
    <t>9-1107-8</t>
  </si>
  <si>
    <t>CAD. UNIV. C/D ESPIRAL 15M 300 FLS NOVA MIX+ MASC</t>
  </si>
  <si>
    <t>9-1108-5</t>
  </si>
  <si>
    <t>CAD. UNIV. C/D ESPIRAL 20M 400 FLS NOVA MIX+ MASC</t>
  </si>
  <si>
    <t>9-2239-5</t>
  </si>
  <si>
    <t>CAD. UNIV. C/D ESPIRAL 10M 140 FLS NOVA MIX MASC</t>
  </si>
  <si>
    <t>9-2240-1</t>
  </si>
  <si>
    <t>CAD. UNIV. C/D ESPIRAL 12M 168 FLS NOVA MIX MASC</t>
  </si>
  <si>
    <t>9-2241-8</t>
  </si>
  <si>
    <t>CAD. UNIV. C/D ESPIRAL 15M 210 FLS NOVA MIX MASC</t>
  </si>
  <si>
    <t>9-2242-5</t>
  </si>
  <si>
    <t>CAD. UNIV. C/D ESPIRAL 20M 280 FLS NOVA MIX MASC</t>
  </si>
  <si>
    <t>POSITIVE VIBES</t>
  </si>
  <si>
    <t>9-1326-3</t>
  </si>
  <si>
    <t>CAD. UNIV. C/D ESPIRAL 1M 80 FLS POSITIVE VIBES</t>
  </si>
  <si>
    <t>9-1327-0</t>
  </si>
  <si>
    <t>CAD. UNIV. C/D ESPIRAL 10M 160 FLS POSITIVE VIBES</t>
  </si>
  <si>
    <t>9-1328-7</t>
  </si>
  <si>
    <t>CAD. UNIV. C/D ESPIRAL 15M 240 FLS POSITIVE VIBES</t>
  </si>
  <si>
    <t>9-1329-4</t>
  </si>
  <si>
    <t>CAD. UNIV. C/D ESPIRAL 20M 320 FLS POSITIVE VIBES</t>
  </si>
  <si>
    <t>9-1126-9</t>
  </si>
  <si>
    <t>CAD. UNIV. C/D ESPIRAL 1M 96 FLS POSITIVE VIBES</t>
  </si>
  <si>
    <t>9-1821-3</t>
  </si>
  <si>
    <t>CAD. UNIV. C/D ESPIRAL 5M 100 FLS POSITIVE VIBES</t>
  </si>
  <si>
    <t>9-1127-6</t>
  </si>
  <si>
    <t>CAD. UNIV. C/D ESPIRAL 10M 200 FLS POSITIVE VIBES</t>
  </si>
  <si>
    <t>9-1128-3</t>
  </si>
  <si>
    <t>CAD. UNIV. C/D ESPIRAL 12M 240 FLS POSITIVE VIBES</t>
  </si>
  <si>
    <t>9-1129-0</t>
  </si>
  <si>
    <t>CAD. UNIV. C/D ESPIRAL 15M 300 FLS POSITIVE VIBES</t>
  </si>
  <si>
    <t>9-1130-6</t>
  </si>
  <si>
    <t>CAD. UNIV. C/D ESPIRAL 20M 400 FLS POSITIVE VIBES</t>
  </si>
  <si>
    <t>9-1131-3</t>
  </si>
  <si>
    <t>CAD. 1/4 C/D ESPIRAL 96 FLS POSITIVE VIBES</t>
  </si>
  <si>
    <t>9-1132-0</t>
  </si>
  <si>
    <t>CAD. 1/4 C/D ESPIRAL 192 FLS POSITIVE VIBES</t>
  </si>
  <si>
    <t>9-1133-7</t>
  </si>
  <si>
    <t>CAD. UNIV. C/D ESPIRAL 1M 96 FLS ARITIMÉTICA POSITIVE VIBES</t>
  </si>
  <si>
    <t>9-1134-4</t>
  </si>
  <si>
    <t>CAD. UNIV. C/D ESPIRAL 1M 96 FLS QUADRICULADO POSITIVE VIBES</t>
  </si>
  <si>
    <t>9-1135-1</t>
  </si>
  <si>
    <t>CAD. UNIV. FLEX. ESPIRAL 1M 96 FLS POSITIVE VIBES</t>
  </si>
  <si>
    <t>9-1136-8</t>
  </si>
  <si>
    <t>CAD. UNIV. FLEX. ESPIRAL 10M 200 FLS POSITIVE VIBES</t>
  </si>
  <si>
    <t>9-1137-5</t>
  </si>
  <si>
    <t>CAD. 1/4 FLEX. ESPIRAL 48 FLS POSITIVE VIBES</t>
  </si>
  <si>
    <t>9-1138-2</t>
  </si>
  <si>
    <t>CAD. 1/4 FLEX. ESPIRAL 96 FLS POSITIVE VIBES</t>
  </si>
  <si>
    <t>CLUB COLEGIAL</t>
  </si>
  <si>
    <t>9-2234-0</t>
  </si>
  <si>
    <t>CAD. UNIV. C/D ESPIRAL 1M 80 FLS CLUBE COLEGIAL</t>
  </si>
  <si>
    <t>9-2235-7</t>
  </si>
  <si>
    <t>CAD. UNIV. C/D ESPIRAL 10M 160 FLS CLUBE COLEGIAL</t>
  </si>
  <si>
    <t>9-2236-4</t>
  </si>
  <si>
    <t>CAD. UNIV. C/D ESPIRAL 15M 240 FLS CLUBE COLEGIAL</t>
  </si>
  <si>
    <t>9-2237-1</t>
  </si>
  <si>
    <t>CAD. UNIV. C/D ESPIRAL 20M 320 FLS CLUBE COLEGIAL</t>
  </si>
  <si>
    <t>9-1072-9</t>
  </si>
  <si>
    <t>CAD. UNIV. C/D ESPIRAL 1M 96 FLS CLUB COLEGIAL</t>
  </si>
  <si>
    <t>9-1073-6</t>
  </si>
  <si>
    <t>CAD. UNIV. C/D ESPIRAL 10M 200 FLS CLUB COLEGIAL</t>
  </si>
  <si>
    <t>9-1074-3</t>
  </si>
  <si>
    <t>CAD. UNIV. C/D ESPIRAL 12M 240 FLS CLUB COLEGIAL</t>
  </si>
  <si>
    <t>9-1075-0</t>
  </si>
  <si>
    <t>CAD. UNIV. C/D ESPIRAL 15M 300 FLS CLUB COLEGIAL</t>
  </si>
  <si>
    <t>9-1076-7</t>
  </si>
  <si>
    <t>CAD. UNIV. C/D ESPIRAL 20M 400 FLS CLUB COLEGIAL</t>
  </si>
  <si>
    <t>9-1077-4</t>
  </si>
  <si>
    <t>CAD. UNIV. C/D ESPIRAL 10M 140 FLS CLUB COLEGIAL</t>
  </si>
  <si>
    <t>9-1078-1</t>
  </si>
  <si>
    <t>CAD. UNIV. C/D ESPIRAL 12M 168 FLS CLUB COLEGIAL</t>
  </si>
  <si>
    <t>9-1079-8</t>
  </si>
  <si>
    <t>CAD. UNIV. C/D ESPIRAL 15M 210 FLS CLUB COLEGIAL</t>
  </si>
  <si>
    <t>9-1080-4</t>
  </si>
  <si>
    <t>CAD. UNIV. C/D ESPIRAL 20M 280 FLS CLUB COLEGIAL</t>
  </si>
  <si>
    <t>NOVA MIX  FEMININA</t>
  </si>
  <si>
    <t>9-1110-8</t>
  </si>
  <si>
    <t>CAD. UNIV. C/D ESPIRAL 1M 80 FLS NOVA MIX FEMININA</t>
  </si>
  <si>
    <t>9-1111-5</t>
  </si>
  <si>
    <t>CAD. UNIV. C/D ESPIRAL 10M 160 FLS NOVA MIX FEMININA</t>
  </si>
  <si>
    <t>9-1112-2</t>
  </si>
  <si>
    <t>CAD. UNIV. C/D ESPIRAL 12M 192 FLS NOVA MIX FEMININA</t>
  </si>
  <si>
    <t>9-1113-9</t>
  </si>
  <si>
    <t>CAD. UNIV. C/D ESPIRAL 15M 240 FLS NOVA MIX FEMININA</t>
  </si>
  <si>
    <t>9-1114-6</t>
  </si>
  <si>
    <t>CAD. UNIV. C/D ESPIRAL 20M 320 FLS NOVA MIX FEMININA</t>
  </si>
  <si>
    <t>9-1115-3</t>
  </si>
  <si>
    <t>CAD. UNIV. C/D ESPIRAL 1M 96 FLS NOVA MIX+ FEMININA</t>
  </si>
  <si>
    <t>9-1116-0</t>
  </si>
  <si>
    <t>CAD. UNIV. C/D ESPIRAL 10M 200 FLS NOVA MIX+ FEMININA</t>
  </si>
  <si>
    <t>9-1117-7</t>
  </si>
  <si>
    <t>CAD. UNIV. C/D ESPIRAL 12M 240 FLS NOVA MIX+ FEMININA</t>
  </si>
  <si>
    <t>9-1118-4</t>
  </si>
  <si>
    <t>CAD. UNIV. C/D ESPIRAL 15M 300 FLS NOVA MIX+ FEMININA</t>
  </si>
  <si>
    <t>9-1119-1</t>
  </si>
  <si>
    <t>CAD. UNIV. C/D ESPIRAL 20M 400 FLS NOVA MIX+ FEMININA</t>
  </si>
  <si>
    <t>9-2243-2</t>
  </si>
  <si>
    <t>CAD. UNIV. C/D ESPIRAL 10M 140 FLS NOVA MIX FEMININA</t>
  </si>
  <si>
    <t>9-2244-9</t>
  </si>
  <si>
    <t>CAD. UNIV. C/D ESPIRAL 12M 168 FLS NOVA MIX FEMININA</t>
  </si>
  <si>
    <t>9-2245-6</t>
  </si>
  <si>
    <t>CAD. UNIV. C/D ESPIRAL 15M 210 FLS NOVA MIX FEMININA</t>
  </si>
  <si>
    <t>9-2246-3</t>
  </si>
  <si>
    <t>CAD. UNIV. C/D ESPIRAL 20M 280 FLS NOVA MIX FEMININA</t>
  </si>
  <si>
    <t>POWER GIRLS</t>
  </si>
  <si>
    <t>9-1330-0</t>
  </si>
  <si>
    <t>CAD. UNIV. C/D ESPIRAL 1M 80 FLS POWER GIRL</t>
  </si>
  <si>
    <t>9-1331-7</t>
  </si>
  <si>
    <t>CAD. UNIV. C/D ESPIRAL 10M 160 FLS POWER GIRL</t>
  </si>
  <si>
    <t>9-1332-4</t>
  </si>
  <si>
    <t>CAD. UNIV. C/D ESPIRAL 15M 240 FLS POWER GIRL</t>
  </si>
  <si>
    <t>9-1333-1</t>
  </si>
  <si>
    <t>CAD. UNIV. C/D ESPIRAL 20M 320 FLS POWER GIRL</t>
  </si>
  <si>
    <t>9-1144-3</t>
  </si>
  <si>
    <t>CAD. UNIV. C/D ESPIRAL 1M 96 FLS POWER GIRLS</t>
  </si>
  <si>
    <t>9-1145-0</t>
  </si>
  <si>
    <t>CAD. UNIV. C/D ESPIRAL 10M 200 FLS POWER GIRLS</t>
  </si>
  <si>
    <t>9-1146-7</t>
  </si>
  <si>
    <t>CAD. UNIV. C/D ESPIRAL 12M 240 FLS POWER GIRLS</t>
  </si>
  <si>
    <t>9-1147-4</t>
  </si>
  <si>
    <t>CAD. UNIV. C/D ESPIRAL 15M 300 FLS POWER GIRLS</t>
  </si>
  <si>
    <t>9-1148-1</t>
  </si>
  <si>
    <t>CAD. UNIV. C/D ESPIRAL 20M 400 FLS POWER GIRLS</t>
  </si>
  <si>
    <t>9-1149-8</t>
  </si>
  <si>
    <t>CAD. UNIV. C/D ESPIRAL 10M 140 FLS  POWER GIRLS</t>
  </si>
  <si>
    <t>9-1150-4</t>
  </si>
  <si>
    <t>CAD. UNIV. C/D ESPIRAL 12M 168 FLS POWER GIRLS</t>
  </si>
  <si>
    <t>9-1151-1</t>
  </si>
  <si>
    <t>CAD. UNIV. C/D ESPIRAL 15M 210 FLS POWER GIRLS</t>
  </si>
  <si>
    <t>9-1152-8</t>
  </si>
  <si>
    <t>CAD. UNIV. C/D ESPIRAL 20M 280 FLS POWER GIRLS</t>
  </si>
  <si>
    <t>GROOVY</t>
  </si>
  <si>
    <t>9-2178-7</t>
  </si>
  <si>
    <t>CAD. UNIV. C/D ESPIRAL 1M 80 FLS GROOVY</t>
  </si>
  <si>
    <t>9-2182-4</t>
  </si>
  <si>
    <t>CAD. UNIV. C/D ESPIRAL 10M 160 FLS GROOVY</t>
  </si>
  <si>
    <t>9-1798-8</t>
  </si>
  <si>
    <t>CAD. UNIV. C/D ESPIRAL 1M 96 FLS GROOVY</t>
  </si>
  <si>
    <t>9-1799-5</t>
  </si>
  <si>
    <t>CAD. UNIV. C/D ESPIRAL 10M 200 FLS GOOVY</t>
  </si>
  <si>
    <t>POWER FULL</t>
  </si>
  <si>
    <t>9-2179-4</t>
  </si>
  <si>
    <t>CAD. UNIV. C/D ESPIRAL 1M 80 FLS POWER FULL</t>
  </si>
  <si>
    <t>9-2183-1</t>
  </si>
  <si>
    <t>CAD. UNIV. C/D ESPIRAL 10M 160 FLS POWER FULL</t>
  </si>
  <si>
    <t>9-2247-0</t>
  </si>
  <si>
    <t>CAD. UNIV. C/D ESPIRAL 15M 240 FLS POWER FULL</t>
  </si>
  <si>
    <t>9-2248-7</t>
  </si>
  <si>
    <t>CAD. UNIV. C/D ESPIRAL 20M 320 FLS POWER FULL</t>
  </si>
  <si>
    <t>9-1802-2</t>
  </si>
  <si>
    <t>CAD. UNIV. C/D ESPIRAL 1M 96 FLS POWER FULL</t>
  </si>
  <si>
    <t>9-1803-9</t>
  </si>
  <si>
    <t>CAD. UNIV. C/D ESPIRAL 10M 200 FLS POWER FULL</t>
  </si>
  <si>
    <t>9-1804-6</t>
  </si>
  <si>
    <t>CAD. UNIV. C/D ESPIRAL 10M 140 FLS  POWER FULL</t>
  </si>
  <si>
    <t>9-1805-3</t>
  </si>
  <si>
    <t>CAD. UNIV. C/D ESPIRAL 12M 168 FLS POWER FULL</t>
  </si>
  <si>
    <t>9-1806-0</t>
  </si>
  <si>
    <t>CAD. UNIV. C/D ESPIRAL 15M 210 FLS POWER FULL</t>
  </si>
  <si>
    <t>9-1807-7</t>
  </si>
  <si>
    <t>CAD. UNIV. C/D ESPIRAL 20M 280 FLS POWER FULL</t>
  </si>
  <si>
    <t>9-1808-4</t>
  </si>
  <si>
    <t>CAD. DESENHO C/D ESPIRAL 96 FLS POWER FULL</t>
  </si>
  <si>
    <t>9-1809-1</t>
  </si>
  <si>
    <t>CAD. 1/4 C/D ESPIRAL 96 FLS POWER FULL</t>
  </si>
  <si>
    <t>9-2249-4</t>
  </si>
  <si>
    <t>CAD. 1/8 C/D ESPIRAL 80 FLS POWER FULL</t>
  </si>
  <si>
    <t>9-1810-7</t>
  </si>
  <si>
    <t>CAD. BROCH. 1/4 C/D COSTURADO 96 FLS POWER FULL</t>
  </si>
  <si>
    <t>9-1811-4</t>
  </si>
  <si>
    <t>CAD. BROCH. UNIV. C/D COSTURADO 96 FLS POWER FULL</t>
  </si>
  <si>
    <t>NOVA TURMINHA</t>
  </si>
  <si>
    <t>9-1179-5</t>
  </si>
  <si>
    <t xml:space="preserve">CAD. 1/4 C/D ESPIRAL 80 FLS NOVA TURMINHA </t>
  </si>
  <si>
    <t>9-1180-1</t>
  </si>
  <si>
    <t>CAD. DESENHO C/D ESPIRAL 60 FLS NOVA TURMINHA</t>
  </si>
  <si>
    <t>9-1181-8</t>
  </si>
  <si>
    <t>CAD. 1/4 FLEX. ESPIRAL 48 FLS NOVA TURMINHA</t>
  </si>
  <si>
    <t>9-1182-5</t>
  </si>
  <si>
    <t>CAD. 1/4 FLEX. ESPIRAL 96 FLS NOVA TURMINHA</t>
  </si>
  <si>
    <t>9-1183-2</t>
  </si>
  <si>
    <t>CAD. BROCH. 1/4 C/D COSTURADO 48 FLS NOVA TURMINHA</t>
  </si>
  <si>
    <t>9-1184-9</t>
  </si>
  <si>
    <t>CAD. BROCH. 1/4 C/D COSTURADO 96 FLS NOVA TURMINHA</t>
  </si>
  <si>
    <t>9-1185-6</t>
  </si>
  <si>
    <t>CAD. BROCH. UNIV. C/D COSTURADO 96 FLS NOVA TURMINHA</t>
  </si>
  <si>
    <t>9-1186-3</t>
  </si>
  <si>
    <t>CAD. BROCH. 1/4 C/D COSTURADO 60 FLS CALIGRAFIA NOVA TURMINHA</t>
  </si>
  <si>
    <t>9-1812-1</t>
  </si>
  <si>
    <t>CAD. BROCH. UNIV. FLEX. GRAMPEADO 60 FLS NOVA TURMINHA</t>
  </si>
  <si>
    <t>9-1187-0</t>
  </si>
  <si>
    <t>CAD. BROCH. UNIV. FLEX. GRAMPEADO 80 FLS NOVA TURMINHA</t>
  </si>
  <si>
    <t>9-1188-7</t>
  </si>
  <si>
    <t>CAD. BROCH. UNIV. FLEX. GRAMPEADO 96 FLS NOVA TURMINHA</t>
  </si>
  <si>
    <t>9-1189-4</t>
  </si>
  <si>
    <t>CAD. BROCH. UNIV. FLEX. GRAMPEADO 60 FLS S/PAUTA NOVA TURMINHA</t>
  </si>
  <si>
    <t>9-1190-0</t>
  </si>
  <si>
    <t>CAD. BROCH. 1/4 FLEX. GRAMPEADO 48 FLS NOVA TURMINHA</t>
  </si>
  <si>
    <t>9-1191-7</t>
  </si>
  <si>
    <t>CAD. BROCH. 1/4 FLEX. GRAMPEADO 96 FLS NOVA TURMINHA</t>
  </si>
  <si>
    <t>9-1192-4</t>
  </si>
  <si>
    <t>CAD. BROCH. 1/4 FLEX. GRAMPEADO 40 FLS CALIGR. HORIZ. NOVA TURMINHA</t>
  </si>
  <si>
    <t>9-1193-1</t>
  </si>
  <si>
    <t xml:space="preserve">CAD. BROCH. 1/4 FLEX. GRAMPEADO 40 FLS CALIGRAFIA NOVA TURMINHA </t>
  </si>
  <si>
    <t>CADERNOS 1/4 E CADERNETAS 1/8 E 1/16</t>
  </si>
  <si>
    <t>9-1266-2</t>
  </si>
  <si>
    <t>CAD. 1/4 C/D ESPIRAL 96 FLS MIX MISTO</t>
  </si>
  <si>
    <t>9-1267-9</t>
  </si>
  <si>
    <t>CAD. 1/4 C/D ESPIRAL 80 FLS MIX MISTO</t>
  </si>
  <si>
    <t>9-1350-8</t>
  </si>
  <si>
    <t>CAD. 1/4 C/D ESPIRAL 192 FLS MIX MISTO</t>
  </si>
  <si>
    <t>9-1819-0</t>
  </si>
  <si>
    <t>CAD. 1/4 C/D ESPIRAL 96 FLS MIX FEM</t>
  </si>
  <si>
    <t>9-1820-6</t>
  </si>
  <si>
    <t>CAD. 1/4 C/D ESPIRAL 96 FLS MIX MASC</t>
  </si>
  <si>
    <t>9-1268-6</t>
  </si>
  <si>
    <t xml:space="preserve">CAD. 1/8 C/D ESPIRAL 80 FLS </t>
  </si>
  <si>
    <t>9-1270-9</t>
  </si>
  <si>
    <t xml:space="preserve">CAD. 1/8 FLEXÍVEL ESPIRAL 48 FLS </t>
  </si>
  <si>
    <t>9-1271-6</t>
  </si>
  <si>
    <t xml:space="preserve">CAD. 1/8 FLEXÍVEL ESPIRAL 96 FLS </t>
  </si>
  <si>
    <t>9-1272-3</t>
  </si>
  <si>
    <t>CADERNETA REGISTRO 1/16 FLEXÍVEL ESPIRAL 40 FLS</t>
  </si>
  <si>
    <t>DESENHO / CARTOGRAFIA LINHA ESCOLAR</t>
  </si>
  <si>
    <t>9-1813-8</t>
  </si>
  <si>
    <t xml:space="preserve">CAD. DESENHO C/D ESPIRAL 48 FLS </t>
  </si>
  <si>
    <t>9-1198-6</t>
  </si>
  <si>
    <t xml:space="preserve">CAD. DESENHO C/D ESPIRAL 60 FLS </t>
  </si>
  <si>
    <t>9-1199-3</t>
  </si>
  <si>
    <t xml:space="preserve">CAD. DESENHO C/D ESPIRAL 96 FLS </t>
  </si>
  <si>
    <t>9-1200-6</t>
  </si>
  <si>
    <t xml:space="preserve">CAD. DESENHO C/D MILIMETRADO ESPIRAL 60 FLS </t>
  </si>
  <si>
    <t>9-1201-3</t>
  </si>
  <si>
    <t xml:space="preserve">CAD. DESENHO FLEX. ESPIRAL 48 FLS </t>
  </si>
  <si>
    <t>9-1202-0</t>
  </si>
  <si>
    <t xml:space="preserve">CAD. DESENHO FLEX. ESPIRAL 96 FLS </t>
  </si>
  <si>
    <t>9-1203-7</t>
  </si>
  <si>
    <t xml:space="preserve">CAD. MEIA PAUTA C/D ESPIRAL 48 FLS </t>
  </si>
  <si>
    <t>9-1204-4</t>
  </si>
  <si>
    <t>CAD. MEIA PAUTA C/D ESPIRAL 96 FLS</t>
  </si>
  <si>
    <t>BROCHURA CD 1/4 COLORIDOS 48 FOLHAS</t>
  </si>
  <si>
    <t>9-1205-1</t>
  </si>
  <si>
    <t>CAD. BROCH. 1/4 C/D COSTURADO 48 FLS AZUL</t>
  </si>
  <si>
    <t>9-1206-8</t>
  </si>
  <si>
    <t>CAD. BROCH. 1/4 C/D COSTURADO 48 FLS VERMELHO</t>
  </si>
  <si>
    <t>9-1207-5</t>
  </si>
  <si>
    <t>CAD. BROCH. 1/4 C/D COSTURADO 48 FLS VERDE</t>
  </si>
  <si>
    <t>9-1208-2</t>
  </si>
  <si>
    <t>CAD. BROCH. 1/4 C/D COSTURADO 48 FLS AMARELO</t>
  </si>
  <si>
    <t>9-1209-9</t>
  </si>
  <si>
    <t>CAD. BROCH. 1/4 C/D COSTURADO 48 FLS PRETO</t>
  </si>
  <si>
    <t>9-1814-5</t>
  </si>
  <si>
    <t>CAD. BROCH. 1/4 C/D COSTURADO 48 FLS LARANJA</t>
  </si>
  <si>
    <t>BROCHURA CD 1/4 COLORIDOS 80 FOLHAS</t>
  </si>
  <si>
    <t>9-2069-8</t>
  </si>
  <si>
    <t>CAD. BROCH. 1/4 C/D COSTURADO 80 FLS AZUL</t>
  </si>
  <si>
    <t>9-2070-4</t>
  </si>
  <si>
    <t>CAD. BROCH. 1/4 C/D COSTURADO 80 FLS VERMELHO</t>
  </si>
  <si>
    <t>9-2071-4</t>
  </si>
  <si>
    <t>CAD. BROCH. 1/4 C/D COSTURADO 80 FLS VERDE</t>
  </si>
  <si>
    <t>9-2072-8</t>
  </si>
  <si>
    <t>CAD. BROCH. 1/4 C/D COSTURADO 80 FLS AMARELO</t>
  </si>
  <si>
    <t>9-2073-5</t>
  </si>
  <si>
    <t>CAD. BROCH. 1/4 C/D COSTURADO 80 FLS PRETO</t>
  </si>
  <si>
    <t>9-2074-2</t>
  </si>
  <si>
    <t>CAD. BROCH. 1/4 C/D COSTURADO 80 FLS LARANJA</t>
  </si>
  <si>
    <t>BROCHURA CD 1/4 COLORIDOS 96 FOLHAS</t>
  </si>
  <si>
    <t>9-1210-5</t>
  </si>
  <si>
    <t>CAD. BROCH. 1/4 C/D COSTURADO 96 FLS AZUL</t>
  </si>
  <si>
    <t>9-1211-2</t>
  </si>
  <si>
    <t>CAD. BROCH. 1/4 C/D COSTURADO 96 FLS VERMELHO</t>
  </si>
  <si>
    <t>9-1212-9</t>
  </si>
  <si>
    <t>CAD. BROCH. 1/4 C/D COSTURADO 96 FLS VERDE</t>
  </si>
  <si>
    <t>9-1213-6</t>
  </si>
  <si>
    <t>CAD. BROCH. 1/4 C/D COSTURADO 96 FLS AMARELO</t>
  </si>
  <si>
    <t>9-1214-3</t>
  </si>
  <si>
    <t>CAD. BROCH. 1/4 C/D COSTURADO 96 FLS PRETO</t>
  </si>
  <si>
    <t>9-1815-2</t>
  </si>
  <si>
    <t>CAD. BROCH. 1/4 C/D COSTURADO 96 FLS LARANJA</t>
  </si>
  <si>
    <t>BROCHURA CD UNIV. COLORIDOS 48 FOLHAS</t>
  </si>
  <si>
    <t>9-1215-0</t>
  </si>
  <si>
    <t>CAD. BROCH. UNIV. C/D COSTURADO 48 FLS AZUL</t>
  </si>
  <si>
    <t>9-1216-7</t>
  </si>
  <si>
    <t>CAD. BROCH. UNIV. C/D COSTURADO 48 FLS VERMELHO</t>
  </si>
  <si>
    <t>9-1217-4</t>
  </si>
  <si>
    <t>CAD. BROCH. UNIV. C/D COSTURADO 48 FLS VERDE</t>
  </si>
  <si>
    <t>9-1218-1</t>
  </si>
  <si>
    <t>CAD. BROCH. UNIV. C/D COSTURADO 48 FLS AMARELO</t>
  </si>
  <si>
    <t>9-1219-8</t>
  </si>
  <si>
    <t>CAD. BROCH. UNIV. C/D COSTURADO 48 FLS PRETO</t>
  </si>
  <si>
    <t>9-1816-9</t>
  </si>
  <si>
    <t>CAD. BROCH. UNIV. C/D COSTURADO 48 FLS LARANJA</t>
  </si>
  <si>
    <t>BROCHURA CD UNIV. COLORIDOS 80 FOLHAS</t>
  </si>
  <si>
    <t>9-2075-9</t>
  </si>
  <si>
    <t>CAD. BROCH. UNIV. C/D COSTURADO 80 FLS AZUL</t>
  </si>
  <si>
    <t>9-2076-6</t>
  </si>
  <si>
    <t>CAD. BROCH. UNIV. C/D COSTURADO 80 FLS VERMELHO</t>
  </si>
  <si>
    <t>9-2077-3</t>
  </si>
  <si>
    <t>CAD. BROCH. UNIV. C/D COSTURADO 80 FLS VERDE</t>
  </si>
  <si>
    <t>9-2078-0</t>
  </si>
  <si>
    <t>CAD. BROCH. UNIV. C/D COSTURADO 80 FLS AMARELO</t>
  </si>
  <si>
    <t>9-2091-9</t>
  </si>
  <si>
    <t>CAD. BROCH. UNIV. C/D COSTURADO 80 FLS PRETO</t>
  </si>
  <si>
    <t>9-2092-6</t>
  </si>
  <si>
    <t>CAD. BROCH. UNIV. C/D COSTURADO 80 FLS LARANJA</t>
  </si>
  <si>
    <t>BROCHURA CD UNIV. COLORIDOS 96 FOLHAS</t>
  </si>
  <si>
    <t>9-1220-4</t>
  </si>
  <si>
    <t>CAD. BROCH. UNIV. C/D COSTURADO 96 FLS AZUL</t>
  </si>
  <si>
    <t>9-1221-1</t>
  </si>
  <si>
    <t>CAD. BROCH. UNIV. C/D COSTURADO 96 FLS VERMELHO</t>
  </si>
  <si>
    <t>9-1222-8</t>
  </si>
  <si>
    <t>CAD. BROCH. UNIV. C/D COSTURADO 96 FLS VERDE</t>
  </si>
  <si>
    <t>9-1223-5</t>
  </si>
  <si>
    <t>CAD. BROCH. UNIV. C/D COSTURADO 96 FLS AMARELO</t>
  </si>
  <si>
    <t>9-1224-2</t>
  </si>
  <si>
    <t>CAD. BROCH. UNIV. C/D COSTURADO 96 FLS PRETO</t>
  </si>
  <si>
    <t>9-1817-6</t>
  </si>
  <si>
    <t>CAD. BROCH. UNIV. C/D COSTURADO 96 FLS LARANJA</t>
  </si>
  <si>
    <t xml:space="preserve">BROCHURA CD UNIV. DESENHO COLORIDOS * 60 FOLHAS * </t>
  </si>
  <si>
    <t>9-1225-9</t>
  </si>
  <si>
    <t>CAD. BROCH. UNIV. C/D COSTURADO DESENHO HORIZ. 60 FLS AZUL</t>
  </si>
  <si>
    <t>9-1226-6</t>
  </si>
  <si>
    <t>CAD. BROCH. UNIV. C/D COSTURADO DESENHO HORIZ. 60 FLS VERMELHO</t>
  </si>
  <si>
    <t>9-1227-3</t>
  </si>
  <si>
    <t>CAD. BROCH. UNIV. C/D COSTURADO DESENHO HORIZ. 60 FLS VERDE</t>
  </si>
  <si>
    <t>9-1228-0</t>
  </si>
  <si>
    <t>CAD. BROCH. UNIV. C/D COSTURADO DESENHO HORIZ. 60 FLS AMARELO</t>
  </si>
  <si>
    <t>9-1229-7</t>
  </si>
  <si>
    <t>CAD. BROCH. UNIV. C/D COSTURADO DESENHO HORIZ. 60 FLS PRETO</t>
  </si>
  <si>
    <t>9-1818-3</t>
  </si>
  <si>
    <t>CAD. BROCH. UNIV. C/D COSTURADO DESENHO HORIZ. 60 FLS LARANJA</t>
  </si>
  <si>
    <t xml:space="preserve">DESENHO / CARTOGRAFIA UNIV. COLORIDOS * 96 FOLHAS * </t>
  </si>
  <si>
    <t>9-2093-3</t>
  </si>
  <si>
    <t>CAD. DESENHO C/D ESPIRAL 96 FLS AZUL</t>
  </si>
  <si>
    <t>9-2094-0</t>
  </si>
  <si>
    <t>CAD. DESENHO C/D ESPIRAL 96 FLS VERMELHO</t>
  </si>
  <si>
    <t>9-2095-7</t>
  </si>
  <si>
    <t>CAD. DESENHO C/D ESPIRAL 96 FLS VERDE</t>
  </si>
  <si>
    <t>9-2096-1</t>
  </si>
  <si>
    <t>CAD. DESENHO C/D ESPIRAL 96 FLS AMARELO</t>
  </si>
  <si>
    <t>9-2097-1</t>
  </si>
  <si>
    <t>CAD. DESENHO C/D ESPIRAL 96 FLS PRETO</t>
  </si>
  <si>
    <t>9-2098-8</t>
  </si>
  <si>
    <t>CAD. DESENHO C/D ESPIRAL 96 FLS LARANJA</t>
  </si>
  <si>
    <t>CADERNO UNI. CD ESPIRAL COLORIDOS * 96 FOLHAS *</t>
  </si>
  <si>
    <t>9-2099-5</t>
  </si>
  <si>
    <t>CAD. UNIV. C/D ESPIRAL 1M 96 FLS AZUL</t>
  </si>
  <si>
    <t>9-2100-8</t>
  </si>
  <si>
    <t>CAD. UNIV. C/D ESPIRAL 1M 96 FLS VERMELHO</t>
  </si>
  <si>
    <t>9-2101-5</t>
  </si>
  <si>
    <t>CAD. UNIV. C/D ESPIRAL 1M 96 FLS VERDE</t>
  </si>
  <si>
    <t>9-2102-2</t>
  </si>
  <si>
    <t>CAD. UNIV. C/D ESPIRAL 1M 96 FLS AMARELO</t>
  </si>
  <si>
    <t>9-2103-9</t>
  </si>
  <si>
    <t>CAD. UNIV. C/D ESPIRAL 1M 96 FLS PRETO</t>
  </si>
  <si>
    <t>9-2104-6</t>
  </si>
  <si>
    <t>CAD. UNIV. C/D ESPIRAL 1M 96 FLS LARANJA</t>
  </si>
  <si>
    <t>CADERNO UNI. CD ESPIRAL COLORIDOS * 200 FOLHAS *</t>
  </si>
  <si>
    <t>9-2105-3</t>
  </si>
  <si>
    <t>CAD. UNIV. C/D ESPIRAL 10M 200 FLS AZUL</t>
  </si>
  <si>
    <t>9-2106-0</t>
  </si>
  <si>
    <t>CAD. UNIV. C/D ESPIRAL 10M 200 FLS VERMELHO</t>
  </si>
  <si>
    <t>9-2107-7</t>
  </si>
  <si>
    <t>CAD. UNIV. C/D ESPIRAL 10M 200 FLS VERDE</t>
  </si>
  <si>
    <t>9-2108-4</t>
  </si>
  <si>
    <t>CAD. UNIV. C/D ESPIRAL 10M 200 FLS AMARELO</t>
  </si>
  <si>
    <t>9-2109-1</t>
  </si>
  <si>
    <t>CAD. UNIV. C/D ESPIRAL 10M 200 FLS PRETO</t>
  </si>
  <si>
    <t>9-2110-7</t>
  </si>
  <si>
    <t>CAD. UNIV. C/D ESPIRAL 10M 200 FLS LARANJA</t>
  </si>
  <si>
    <t>LINHA DE PAPEIS</t>
  </si>
  <si>
    <t>9-1277-8</t>
  </si>
  <si>
    <t>PAPEL A4 DESENHO 60K 180G 50FLS BRANCO</t>
  </si>
  <si>
    <t>9-1278-5</t>
  </si>
  <si>
    <t>PAPEL A3 DESENHO 60K 180G 50FLS BRANCO</t>
  </si>
  <si>
    <t>9-1279-2</t>
  </si>
  <si>
    <t>PAPEL A4 DESENHO 40K 120G 50FLS BRANCO</t>
  </si>
  <si>
    <t>9-1283-9</t>
  </si>
  <si>
    <t xml:space="preserve">PAPEL ALMAÇO SEM PAUTA 400FLS 50G </t>
  </si>
  <si>
    <t>9-1284-6</t>
  </si>
  <si>
    <t xml:space="preserve">PAPEL ALMAÇO PAUTADO 400FLS 50G </t>
  </si>
  <si>
    <t>9-1274-7</t>
  </si>
  <si>
    <t>CADERNO COLADO A4 20 FLS 180G</t>
  </si>
  <si>
    <t>9-1276-1</t>
  </si>
  <si>
    <t>CADERNO COLADO A3 20 FLS 180G</t>
  </si>
  <si>
    <t>ITENS FORA DE LINHA ATÉ ZERAR ESTOQUES.</t>
  </si>
  <si>
    <t>NOVA MIX  -  MISTA C/ADESIVO</t>
  </si>
  <si>
    <t>ATÉ ZERA ESTOQUE</t>
  </si>
  <si>
    <t>9-1301-0</t>
  </si>
  <si>
    <t>CAD. UNIV. C/D ESPIRAL 1M 80 FLS NOVA MIX C/ADESIVO</t>
  </si>
  <si>
    <t>9-1302-7</t>
  </si>
  <si>
    <t>CAD. UNIV. C/D ESPIRAL 10M 160 FLS NOVA MIX C/ADESIVO</t>
  </si>
  <si>
    <t>9-1303-4</t>
  </si>
  <si>
    <t>CAD. UNIV. C/D ESPIRAL 12M 192 FLS NOVA MIX C/ADESIVO</t>
  </si>
  <si>
    <t>9-1304-1</t>
  </si>
  <si>
    <t>CAD. UNIV. C/D ESPIRAL 15M 240 FLS NOVA MIX C/ADESIVO</t>
  </si>
  <si>
    <t>9-1305-8</t>
  </si>
  <si>
    <t>CAD. UNIV. C/D ESPIRAL 20M 320 FLS NOVA MIX C/ADESIVO</t>
  </si>
  <si>
    <t>9-1306-5</t>
  </si>
  <si>
    <t>CAD. UNIV. C/D ESPIRAL 1M 96 FLS NOVA MIX C/ADESIVO</t>
  </si>
  <si>
    <t>9-1307-2</t>
  </si>
  <si>
    <t>CAD. UNIV. C/D ESPIRAL 10M 200 FLS NOVA MIX C/ADESIVO</t>
  </si>
  <si>
    <t>9-1308-9</t>
  </si>
  <si>
    <t>CAD. UNIV. C/D ESPIRAL 12M 240 FLS NOVA MIX C/ADESIVO</t>
  </si>
  <si>
    <t>9-1309-6</t>
  </si>
  <si>
    <t>CAD. UNIV. C/D ESPIRAL 15M 300 FLS NOVA MIX C/ADESIVO</t>
  </si>
  <si>
    <t>9-1310-2</t>
  </si>
  <si>
    <t>CAD. UNIV. C/D ESPIRAL 20M 400 FLS NOVA MIX C/ADESIVO</t>
  </si>
  <si>
    <t>9-1311-9</t>
  </si>
  <si>
    <t>CAD. UNIV. C/D ESPIRAL 10M 140 FLS NOVA MIX C/ADESIVO</t>
  </si>
  <si>
    <t>9-1312-6</t>
  </si>
  <si>
    <t>CAD. UNIV. C/D ESPIRAL 12M 168 FLS NOVA MIX C/ADESIVO</t>
  </si>
  <si>
    <t>9-1313-3</t>
  </si>
  <si>
    <t>CAD. UNIV. C/D ESPIRAL 15M 210 FLS NOVA MIX C/ADESIVO</t>
  </si>
  <si>
    <t>9-1314-0</t>
  </si>
  <si>
    <t>CAD. UNIV. C/D ESPIRAL 20M 280 FLS NOVA MIX C/ADESIVO</t>
  </si>
  <si>
    <t>IT'S GIRLS (BOLSA + ADESIVO + APLICAÇÃO VERNIZ)</t>
  </si>
  <si>
    <t>ATÉ ZERAR ESTOQUES</t>
  </si>
  <si>
    <t>9-0985-3</t>
  </si>
  <si>
    <t>CAD. UNIV. C/D ESPIRAL 1M 80 FLS IT'S GIRLS</t>
  </si>
  <si>
    <t>9-0986-0</t>
  </si>
  <si>
    <t>CAD. UNIV. C/D ESPIRAL 10M 160 FLS IT'S GIRLS</t>
  </si>
  <si>
    <t>MIX COLLOR (BOLSA + ADESIVO + APLICAÇÃO VERNIZ)</t>
  </si>
  <si>
    <t>9-0999-0</t>
  </si>
  <si>
    <t>CAD. UNIV. C/D ESPIRAL 1M 80 FLS MIX COLLOR</t>
  </si>
  <si>
    <t>9-1000-2</t>
  </si>
  <si>
    <t>CAD. UNIV. C/D ESPIRAL 10M 160 FLS MIX COLLOR</t>
  </si>
  <si>
    <t>YOU (BOLSA + ADESIVO + APLICAÇÃO VERNIZ)</t>
  </si>
  <si>
    <t>9-1013-2</t>
  </si>
  <si>
    <t>CAD. UNIV. C/D ESPIRAL 1M 80 FLS YOU</t>
  </si>
  <si>
    <t>9-1014-9</t>
  </si>
  <si>
    <t>CAD. UNIV. C/D ESPIRAL 10M 160 FLS YOU</t>
  </si>
  <si>
    <t>JARDIM (BOLSA + ADESIVO + APLICAÇÃO VERNIZ)</t>
  </si>
  <si>
    <t>9-0987-7</t>
  </si>
  <si>
    <t>CAD. UNIV. C/D ESPIRAL 1M 80 FLS JARDIM</t>
  </si>
  <si>
    <t>9-0988-4</t>
  </si>
  <si>
    <t>CAD. UNIV. C/D ESPIRAL 10M 160 FLS JARDIM</t>
  </si>
  <si>
    <t>9-0989-1</t>
  </si>
  <si>
    <t>CAD. UNIV. C/D ESPIRAL 15M 240 FLS JARDIM</t>
  </si>
  <si>
    <t>9-0990-7</t>
  </si>
  <si>
    <t>CAD. UNIV. C/D ESPIRAL 20M 320 FLS JARDIM</t>
  </si>
  <si>
    <t>EXECUTIVA BOOK (BOLSA + ADESIVO + GOFRAGEM)</t>
  </si>
  <si>
    <t>9-0991-4</t>
  </si>
  <si>
    <t>CAD. UNIV. C/D ESPIRAL 1M 80 FLS EXECUTIVA BOOK</t>
  </si>
  <si>
    <t>9-0992-1</t>
  </si>
  <si>
    <t>CAD. UNIV. C/D ESPIRAL 1M 80 FLS ARITMÉTICA EXECUTIVA BOOK</t>
  </si>
  <si>
    <t>9-0993-8</t>
  </si>
  <si>
    <t>CAD. UNIV. C/D ESPIRAL 1M 80 FLS QUADRICULADO EXECUTIVA BOOK</t>
  </si>
  <si>
    <t>BELIVE IN THE SPACE</t>
  </si>
  <si>
    <t>9-1021-7</t>
  </si>
  <si>
    <t>CAD. UNIV. C/D ESPIRAL 1M 80 FLS BELIVE IN THE SPACE</t>
  </si>
  <si>
    <t>9-1022-4</t>
  </si>
  <si>
    <t>CAD. UNIV. C/D ESPIRAL 10M 160 FLS BELIVE IN THE SPACE</t>
  </si>
  <si>
    <t>9-1023-1</t>
  </si>
  <si>
    <t>CAD. UNIV. C/D ESPIRAL 12M 192 FLS BELIVE IN THE SPACE</t>
  </si>
  <si>
    <t>9-1024-8</t>
  </si>
  <si>
    <t>CAD. UNIV. C/D ESPIRAL 15M 240 FLS BELIVE IN THE SPACE</t>
  </si>
  <si>
    <t>9-1025-5</t>
  </si>
  <si>
    <t>CAD. UNIV. C/D ESPIRAL 20M 320 FLS BELIVE IN THE SPACE</t>
  </si>
  <si>
    <t>9-1026-2</t>
  </si>
  <si>
    <t>CAD. DESENHO C/D ESPIRAL 80 FLS BELIVE IN THE SPACE</t>
  </si>
  <si>
    <t>FRESH JUICE</t>
  </si>
  <si>
    <t>9-1035-4</t>
  </si>
  <si>
    <t>CAD. UNIV. C/D ESPIRAL 1M 80 FLS FRESH JUICE</t>
  </si>
  <si>
    <t>9-1036-1</t>
  </si>
  <si>
    <t>CAD. UNIV. C/D ESPIRAL 10M 160 FLS FRESH JUICE</t>
  </si>
  <si>
    <t>FRIENDS FOREVER</t>
  </si>
  <si>
    <t>9-1042-2</t>
  </si>
  <si>
    <t>CAD. UNIV. C/D ESPIRAL 1M 96 FLS FRIENDS FOREVER</t>
  </si>
  <si>
    <t>9-1043-9</t>
  </si>
  <si>
    <t>CAD. UNIV. C/D ESPIRAL 10M 200 FLS FRIENDS FOREVER</t>
  </si>
  <si>
    <t>9-1044-6</t>
  </si>
  <si>
    <t>CAD. UNIV. C/D ESPIRAL 12M 240 FLS FRIENDS FOREVER</t>
  </si>
  <si>
    <t>9-1045-3</t>
  </si>
  <si>
    <t>CAD. UNIV. C/D ESPIRAL 15M 300 FLS FRIENDS FOREVER</t>
  </si>
  <si>
    <t>9-1046-0</t>
  </si>
  <si>
    <t>CAD. UNIV. C/D ESPIRAL 20M 400 FLS FRIENDS FOREVER</t>
  </si>
  <si>
    <t>SWEET TIME</t>
  </si>
  <si>
    <t>9-1063-7</t>
  </si>
  <si>
    <t>CAD. UNIV. C/D ESPIRAL 1M 80 FLS SWEET TIME</t>
  </si>
  <si>
    <t>9-1064-4</t>
  </si>
  <si>
    <t>CAD. UNIV. C/D ESPIRAL 10M 160 FLS SWEET TIME</t>
  </si>
  <si>
    <t>DELICIOUS</t>
  </si>
  <si>
    <t>9-1070-5</t>
  </si>
  <si>
    <t>CAD. UNIV. C/D ESPIRAL 1M 80 FLS DELICIOUS</t>
  </si>
  <si>
    <t>9-1071-2</t>
  </si>
  <si>
    <t>CAD. UNIV. C/D ESPIRAL 10M 160 FLS DELICIOUS</t>
  </si>
  <si>
    <t>FLIGHT</t>
  </si>
  <si>
    <t>9-1090-3</t>
  </si>
  <si>
    <t>CAD. UNIV. C/D ESPIRAL 1M 80 FLS FLIGHT</t>
  </si>
  <si>
    <t>9-1091-0</t>
  </si>
  <si>
    <t>CAD. UNIV. C/D ESPIRAL 10M 160 FLS FLIGHT</t>
  </si>
  <si>
    <t>GRATEFUL</t>
  </si>
  <si>
    <t>9-1092-7</t>
  </si>
  <si>
    <t>CAD. UNIV. C/D ESPIRAL 1M 80 FLS GRATEFUL</t>
  </si>
  <si>
    <t>9-1093-4</t>
  </si>
  <si>
    <t>CAD. UNIV. C/D ESPIRAL 10M 160 FLS GRATEFUL</t>
  </si>
  <si>
    <t>PARADISE</t>
  </si>
  <si>
    <t>9-1121-4</t>
  </si>
  <si>
    <t>CAD. UNIV. C/D ESPIRAL 1M 80 FLS PARADISE</t>
  </si>
  <si>
    <t>9-1122-1</t>
  </si>
  <si>
    <t>CAD. UNIV. C/D ESPIRAL 10M 160 FLS PARADISE</t>
  </si>
  <si>
    <t>9-1123-8</t>
  </si>
  <si>
    <t>CAD. UNIV. C/D ESPIRAL 12M 192 FLS PARADISE</t>
  </si>
  <si>
    <t>9-1124-5</t>
  </si>
  <si>
    <t>CAD. UNIV. C/D ESPIRAL 15M 240 FLS PARADISE</t>
  </si>
  <si>
    <t>9-1125-2</t>
  </si>
  <si>
    <t>CAD. UNIV. C/D ESPIRAL 20M 320 FLS PARADISE</t>
  </si>
  <si>
    <t>THE LEGEND</t>
  </si>
  <si>
    <t>9-1153-5</t>
  </si>
  <si>
    <t>CAD. UNIV. C/D ESPIRAL 1M 80 FLS THE LEGEND</t>
  </si>
  <si>
    <t>9-1154-2</t>
  </si>
  <si>
    <t>CAD. UNIV. C/D ESPIRAL 10M 160 FLS THE LEGEND</t>
  </si>
  <si>
    <t>9-1155-9</t>
  </si>
  <si>
    <t>CAD. UNIV. C/D ESPIRAL 12M 192 FLS THE LEGEND</t>
  </si>
  <si>
    <t>9-1156-6</t>
  </si>
  <si>
    <t>CAD. UNIV. C/D ESPIRAL 15M 240 FLS THE LEGEND</t>
  </si>
  <si>
    <t>9-1157-3</t>
  </si>
  <si>
    <t>CAD. UNIV. C/D ESPIRAL 20M 320 FLS THE LEGEND</t>
  </si>
  <si>
    <t>9-1288-4</t>
  </si>
  <si>
    <t>CAD. BROCH. 1/4 C/D COSTURADO 80 FLS NOVA MIX FEM</t>
  </si>
  <si>
    <t>9-1289-1</t>
  </si>
  <si>
    <t>CAD. BROCH. UNIV. C/D COSTURADO 80 FLS NOVA MIX FEM</t>
  </si>
  <si>
    <t>9-1120-7</t>
  </si>
  <si>
    <t>CAD. 1/4 C/D ESPIRAL 80 FLS NOVA MIX+ FEMININA</t>
  </si>
  <si>
    <t>9-1286-0</t>
  </si>
  <si>
    <t>CAD. BROCH. 1/4 C/D COSTURADO 80 FLS NOVA MIX MASC</t>
  </si>
  <si>
    <t>9-1287-7</t>
  </si>
  <si>
    <t>CAD. BROCH. UNIV. C/D COSTURADO 80 FLS NOVA MIX MASC</t>
  </si>
  <si>
    <t>9-1109-2</t>
  </si>
  <si>
    <t>CAD. 1/4 C/D ESPIRAL 80 FLS NOVA MIX+ MASC</t>
  </si>
  <si>
    <t>9-1139-9</t>
  </si>
  <si>
    <t>CAD. BROCH. 1/4 FLEX. GRAMPEADO 48 FLS POSITIVE VIBES</t>
  </si>
  <si>
    <t>9-1140-5</t>
  </si>
  <si>
    <t>CAD. BROCH. 1/4 FLEX. GRAMPEADO 96 FLS POSITIVE VIBES</t>
  </si>
  <si>
    <t>9-1141-2</t>
  </si>
  <si>
    <t>CAD. BROCH. 1/4 FLEX. GRAMPEADO 40 FLS CALIGR. HORIZ. POSITIVE VIBES</t>
  </si>
  <si>
    <t>9-1142-9</t>
  </si>
  <si>
    <t>CAD. BROCH. UNIV. FLEX. GRAMPEADO 80 FLS POSITIVE VIBES</t>
  </si>
  <si>
    <t>9-1143-6</t>
  </si>
  <si>
    <t>CAD. BROCH. UNIV. FLEX. GRAMPEADO 96 FLS POSITIVE VIBES</t>
  </si>
  <si>
    <t>VENDA SUSPENSA</t>
  </si>
  <si>
    <t>9-1172-6</t>
  </si>
  <si>
    <t>CAD. UNIV. FLEX. ESPIRAL 1M 96 FLS VIBES SPORTS</t>
  </si>
  <si>
    <t>9-1173-3</t>
  </si>
  <si>
    <t>CAD. UNIV. FLEX. ESPIRAL 10M 200 FLS VIBES SPORTS</t>
  </si>
  <si>
    <t>9-1174-0</t>
  </si>
  <si>
    <t>CAD. 1/4 FLEX. ESPIRAL 48 FLS VIBES SPORTS</t>
  </si>
  <si>
    <t>9-1175-7</t>
  </si>
  <si>
    <t>CAD. 1/4 FLEX. ESPIRAL 96 FLS VIBES SPORTS</t>
  </si>
  <si>
    <t>BABY DINO</t>
  </si>
  <si>
    <t>9-1176-4</t>
  </si>
  <si>
    <t>CAD. BROCH. 1/4 C/D COSTURADO 96 FLS BABY DINO</t>
  </si>
  <si>
    <t>9-1177-1</t>
  </si>
  <si>
    <t>CAD. BROCH. UNIV. C/D COSTURADO 96 FLS BABY DINO</t>
  </si>
  <si>
    <t>9-1285-3</t>
  </si>
  <si>
    <t>CAD. BROCH. 1/4 COSTURADO DES. HORIZ. 96 FLS BABY DINO</t>
  </si>
  <si>
    <t>PRIMEIROS TRAÇOS</t>
  </si>
  <si>
    <t xml:space="preserve">9-0021-8 </t>
  </si>
  <si>
    <t>CAD. UNIV. C/D COSTURADO 40 FLS LINGUAGEM PRIMEIROS TRACOS</t>
  </si>
  <si>
    <t xml:space="preserve">9-0023-2 </t>
  </si>
  <si>
    <t>CAD. UNIV. C/D COST. 40 FLS ARITM. 7x7mm PRIMEIROS TRACOS</t>
  </si>
  <si>
    <t xml:space="preserve">9-0024-9 </t>
  </si>
  <si>
    <t>CAD. UNIV. C/D COST. 40 FLS QUADRI. 10x10mm PRIMEIROS TRACOS</t>
  </si>
  <si>
    <t xml:space="preserve">9-0026-3 </t>
  </si>
  <si>
    <t>CAD. UNIV. C/D DES. 40 FLS MEIA PAUTA PRIMEIROS TRACOS</t>
  </si>
  <si>
    <t xml:space="preserve">9-0027-0 </t>
  </si>
  <si>
    <t>CAD. UNIV. C/D DESENHO 40 FLS PRIMEIROS TRACOS</t>
  </si>
  <si>
    <t>9-1195-5</t>
  </si>
  <si>
    <t>CAD. BROCH. UNIV. C/D COST. 40 FLS QUADRI. 10X10MM PRIMEIROS TRAÇOS</t>
  </si>
  <si>
    <t>ATÉ ZERAR ESTOQUE</t>
  </si>
  <si>
    <t>9-1269-3</t>
  </si>
  <si>
    <t>9-1273-0</t>
  </si>
  <si>
    <t>CADERNO COLADO A4 20 FLS 150G</t>
  </si>
  <si>
    <t>9-1275-4</t>
  </si>
  <si>
    <t>CADERNO COLADO A3 20 FLS 150G</t>
  </si>
  <si>
    <t>9-1280-8</t>
  </si>
  <si>
    <t>CADERNO COLADO A4 40FLS 120G DESENHO COLORIDO</t>
  </si>
  <si>
    <t>9-1281-5</t>
  </si>
  <si>
    <t>PAPEL A4 40FLS 120G DESENHO COLORIDO</t>
  </si>
  <si>
    <t>9-1282-2</t>
  </si>
  <si>
    <t xml:space="preserve">CADERNO ESC. PERFURADO 200X275 96FLS 56G </t>
  </si>
  <si>
    <t>BROCHURA CD 1/4 CALIGRAFIA COLORIDOS</t>
  </si>
  <si>
    <t>9-1235-8</t>
  </si>
  <si>
    <t>CAD. BROCH. 1/4 C/D COSTURADO 96 FLS CALIG. HORIZ.  AZUL</t>
  </si>
  <si>
    <t>9-1236-5</t>
  </si>
  <si>
    <t>CAD. BROCH. 1/4 C/D COSTURADO 96 FLS CALIG. HORIZ. VERMELHO</t>
  </si>
  <si>
    <t>9-1237-2</t>
  </si>
  <si>
    <t>CAD. BROCH. 1/4 C/D COSTURADO 96 FLS CALIG. HORIZ. VERDE</t>
  </si>
  <si>
    <t>9-1238-9</t>
  </si>
  <si>
    <t>CAD. BROCH. 1/4 C/D COSTURADO 96 FLS CALIG. HORIZ. AMARELO</t>
  </si>
  <si>
    <t>9-1239-6</t>
  </si>
  <si>
    <t>CAD. BROCH. 1/4 C/D COSTURADO 96 FLS CALIG. HORIZ. PRETO</t>
  </si>
  <si>
    <t>BROCHURA CD 1/4 LINGUAGEM COLORIDOS</t>
  </si>
  <si>
    <t>9-1240-2</t>
  </si>
  <si>
    <t>CAD. BROCH. 1/4 C/D COSTURADO 96 FLS LINGUAGEM HORIZ. AZUL</t>
  </si>
  <si>
    <t>9-1241-9</t>
  </si>
  <si>
    <t>CAD. BROCH. 1/4 C/D COSTURADO 96 FLS LINGUAGEM HORIZ. VERMELHO</t>
  </si>
  <si>
    <t>9-1242-6</t>
  </si>
  <si>
    <t>CAD. BROCH. 1/4 C/D COSTURADO 96 FLS LINGUAGEM HORIZ. VERDE</t>
  </si>
  <si>
    <t>9-1243-3</t>
  </si>
  <si>
    <t>CAD. BROCH. 1/4 C/D COSTURADO 96 FLS LINGUAGEM HORIZ. AMARELO</t>
  </si>
  <si>
    <t>9-1244-0</t>
  </si>
  <si>
    <t>CAD. BROCH. 1/4 C/D COSTURADO 96 FLS LINGUAGEM HORIZ. PRETO</t>
  </si>
  <si>
    <t>BROCHURA CD 1/4 DESENHO COLORIDOS</t>
  </si>
  <si>
    <t>9-1245-7</t>
  </si>
  <si>
    <t>CAD. BROCH. 1/4 C/D COSTURADO DESENHO HORIZ. 96 FLS AZUL</t>
  </si>
  <si>
    <t>9-1246-4</t>
  </si>
  <si>
    <t>CAD. BROCH. 1/4 C/D COSTURADO DESENHO HORIZ. 96 FLS VERMELHO</t>
  </si>
  <si>
    <t>9-1247-1</t>
  </si>
  <si>
    <t>CAD. BROCH. 1/4 C/D COSTURADO DESENHO HORIZ. 96 FLS VERDE</t>
  </si>
  <si>
    <t>9-1248-8</t>
  </si>
  <si>
    <t>CAD. BROCH. 1/4 C/D COSTURADO DESENHO HORIZ. 96 FLS AMARELO</t>
  </si>
  <si>
    <t>9-1249-5</t>
  </si>
  <si>
    <t>CAD. BROCH. 1/4 C/D COSTURADO DESENHO HORIZ. 96 FLS PRETO</t>
  </si>
  <si>
    <t>BROCHURA CD XADREZ 1/4 COLORIDOS</t>
  </si>
  <si>
    <t>9-1250-1</t>
  </si>
  <si>
    <t>CAD. BROCH. 1/4 C/D COSTURADO 48 FLS XADREZ AZUL</t>
  </si>
  <si>
    <t>9-1251-8</t>
  </si>
  <si>
    <t>CAD. BROCH. 1/4 C/D COSTURADO 48 FLS XADREZ VERMELHO</t>
  </si>
  <si>
    <t>9-1252-5</t>
  </si>
  <si>
    <t>CAD. BROCH. 1/4 C/D COSTURADO 48 FLS XADREZ VERDE</t>
  </si>
  <si>
    <t>9-1253-2</t>
  </si>
  <si>
    <t>CAD. BROCH. 1/4 C/D COSTURADO 48 FLS XADREZ AMARELO</t>
  </si>
  <si>
    <t>9-1254-9</t>
  </si>
  <si>
    <t>CAD. BROCH. 1/4 C/D COSTURADO 96 FLS XADREZ AZUL</t>
  </si>
  <si>
    <t>9-1255-6</t>
  </si>
  <si>
    <t>CAD. BROCH. 1/4 C/D COSTURADO 96 FLS XADREZ VERMELHO</t>
  </si>
  <si>
    <t>9-1256-3</t>
  </si>
  <si>
    <t>CAD. BROCH. 1/4 C/D COSTURADO 96 FLS XADREZ VERDE</t>
  </si>
  <si>
    <t>9-1257-0</t>
  </si>
  <si>
    <t>CAD. BROCH. 1/4 C/D COSTURADO 96 FLS XADREZ AMARELO</t>
  </si>
  <si>
    <t>BROCHURA CD UNIV. COLORIDOS</t>
  </si>
  <si>
    <t>9-1258-7</t>
  </si>
  <si>
    <t>CAD. BROCH. UNIV. C/D COSTURADO 48 FLS XADREZ AZUL</t>
  </si>
  <si>
    <t>9-1259-4</t>
  </si>
  <si>
    <t>CAD. BROCH. UNIV. C/D COSTURADO 48 FLS XADREZ VERMELHO</t>
  </si>
  <si>
    <t>9-1260-0</t>
  </si>
  <si>
    <t>CAD. BROCH. UNIV. C/D COSTURADO 48 FLS XADREZ VERDE</t>
  </si>
  <si>
    <t>9-1261-7</t>
  </si>
  <si>
    <t>CAD. BROCH. UNIV. C/D COSTURADO 48 FLS XADREZ AMARELO</t>
  </si>
  <si>
    <t>9-1262-4</t>
  </si>
  <si>
    <t>CAD. BROCH. UNIV. C/D COSTURADO 96 FLS XADREZ AZUL</t>
  </si>
  <si>
    <t>9-1263-1</t>
  </si>
  <si>
    <t>CAD. BROCH. UNIV. C/D COSTURADO 96 FLS XADREZ VERMELHO</t>
  </si>
  <si>
    <t>9-1264-8</t>
  </si>
  <si>
    <t>CAD. BROCH. UNIV. C/D COSTURADO 96 FLS XADREZ VERDE</t>
  </si>
  <si>
    <t>9-1265-5</t>
  </si>
  <si>
    <t>CAD. BROCH. UNIV. C/D COSTURADO 96 FLS XADREZ AMARELO</t>
  </si>
  <si>
    <t>9-1230-3</t>
  </si>
  <si>
    <t>CAD. BROCH. UNIV. C/D COSTURADO DESENHO HORIZ. 96 FLS AZUL</t>
  </si>
  <si>
    <t>9-1231-0</t>
  </si>
  <si>
    <t>CAD. BROCH. UNIV. C/D COSTURADO DESENHO HORIZ. 96 FLS VERMELHO</t>
  </si>
  <si>
    <t>9-1232-7</t>
  </si>
  <si>
    <t>CAD. BROCH. UNIV. C/D COSTURADO DESENHO HORIZ. 96 FLS VERDE</t>
  </si>
  <si>
    <t>9-1233-4</t>
  </si>
  <si>
    <t>CAD. BROCH. UNIV. C/D COSTURADO DESENHO HORIZ. 96 FLS AMARELO</t>
  </si>
  <si>
    <t>9-1234-1</t>
  </si>
  <si>
    <t>CAD. BROCH. UNIV. C/D COSTURADO DESENHO HORIZ. 96 FLS PRETO</t>
  </si>
  <si>
    <t>ITENS FORA DE LINHA</t>
  </si>
  <si>
    <t>SUBLIME (BOLSA + ADESIVO + APLICAÇÃO HOTSTAMPING)</t>
  </si>
  <si>
    <t>9-1001-9</t>
  </si>
  <si>
    <t>CAD. UNIV. C/D ESPIRAL 1M 80 FLS SUBLIME</t>
  </si>
  <si>
    <t>9-1002-6</t>
  </si>
  <si>
    <t>CAD. UNIV. C/D ESPIRAL 10M 160 FLS SUBLIME</t>
  </si>
  <si>
    <t>9-1003-3</t>
  </si>
  <si>
    <t>CAD. UNIV. C/D ESPIRAL 15M 240 FLS SUBLIME</t>
  </si>
  <si>
    <t>9-1004-0</t>
  </si>
  <si>
    <t>CAD. UNIV. C/D ESPIRAL 20M 320 FLS SUBLIME</t>
  </si>
  <si>
    <t>9-1005-7</t>
  </si>
  <si>
    <t>CAD. COLEGIAL C/D ESPIRAL 80 FLS SUBLIME</t>
  </si>
  <si>
    <t>9-1006-4</t>
  </si>
  <si>
    <t>CAD. COLEGIAL C/D ESPIRAL 160 FLS SUBLIME</t>
  </si>
  <si>
    <t>SUNSHINE (BOLSA + ADESIVO + APLICAÇÃO HOTSTAMPING)</t>
  </si>
  <si>
    <t>9-1007-1</t>
  </si>
  <si>
    <t>CAD. UNIV. C/D ESPIRAL 1M 80 FLS SUNSHINE</t>
  </si>
  <si>
    <t>9-1008-8</t>
  </si>
  <si>
    <t>CAD. UNIV. C/D ESPIRAL 10M 160 FLS SUNSHINE</t>
  </si>
  <si>
    <t>VIBES (BOLSA + ADESIVO + GOFRAGEM)</t>
  </si>
  <si>
    <t>9-1009-5</t>
  </si>
  <si>
    <t>CAD. UNIV. C/D ESPIRAL 1M 80 FLS VIBES</t>
  </si>
  <si>
    <t>9-1010-1</t>
  </si>
  <si>
    <t>CAD. UNIV. C/D ESPIRAL 10M 160 FLS VIBES</t>
  </si>
  <si>
    <t>9-1011-8</t>
  </si>
  <si>
    <t>CAD. UNIV. C/D ESPIRAL 15M 240 FLS VIBES</t>
  </si>
  <si>
    <t>9-1012-5</t>
  </si>
  <si>
    <t>CAD. UNIV. C/D ESPIRAL 20M 320 FLS VIBES</t>
  </si>
  <si>
    <t>SNOWBALL</t>
  </si>
  <si>
    <t>9-1054-5</t>
  </si>
  <si>
    <t>CAD. UNIV. C/D ESPIRAL 1M 80 FLS SNOWBALL</t>
  </si>
  <si>
    <t>9-1055-2</t>
  </si>
  <si>
    <t>CAD. UNIV. C/D ESPIRAL 10M 160 FLS SNOWBALL</t>
  </si>
  <si>
    <t>9-2161-9</t>
  </si>
  <si>
    <t>CAD. UNIV. C/D ESPIRAL 15M 240 FLS SNOWBALL</t>
  </si>
  <si>
    <t>9-2162-6</t>
  </si>
  <si>
    <t>CAD. UNIV. C/D ESPIRAL 20M 320 FLS SNOWBALL</t>
  </si>
  <si>
    <t>9-2163-3</t>
  </si>
  <si>
    <t>CAD. UNIV. C/D ESPIRAL 1M 96 FLS SNOWBALL</t>
  </si>
  <si>
    <t>9-2164-0</t>
  </si>
  <si>
    <t>CAD. UNIV. C/D ESPIRAL 10M 200 FLS SNOWBALL</t>
  </si>
  <si>
    <t>9-2165-7</t>
  </si>
  <si>
    <t>CAD. UNIV. C/D ESPIRAL 12M 240 FLS SNOWBALL</t>
  </si>
  <si>
    <t>9-2166-4</t>
  </si>
  <si>
    <t>CAD. UNIV. C/D ESPIRAL 15M 300 FLS SNOWBALL</t>
  </si>
  <si>
    <t>9-2167-1</t>
  </si>
  <si>
    <t>CAD. UNIV. C/D ESPIRAL 20M 400 FLS SNOWBALL</t>
  </si>
  <si>
    <t>9-1056-9</t>
  </si>
  <si>
    <t>CAD. 1/4 C/D ESPIRAL 80 FLS SNOWBALL</t>
  </si>
  <si>
    <t>9-1057-6</t>
  </si>
  <si>
    <t>CAD. DESENHO C/D ESPIRAL 80 FLS SNOWBALL</t>
  </si>
  <si>
    <t>9-1822-0</t>
  </si>
  <si>
    <t>CAD. BROCH. 1/4 C/D COSTURADO 80 FLS SNOWBALL</t>
  </si>
  <si>
    <t>9-1823-7</t>
  </si>
  <si>
    <t>CAD. BROCH. UNIV. C/D COSTURADO 80 FLS SNOWBALL</t>
  </si>
  <si>
    <t>UNDERGROUD</t>
  </si>
  <si>
    <t>9-1065-1</t>
  </si>
  <si>
    <t>CAD. UNIV. C/D ESPIRAL 1M 96 FLS UNDERGROUND</t>
  </si>
  <si>
    <t>9-1066-8</t>
  </si>
  <si>
    <t>CAD. UNIV. C/D ESPIRAL 10M 200 FLS UNDERGROUND</t>
  </si>
  <si>
    <t>9-1067-5</t>
  </si>
  <si>
    <t>CAD. UNIV. C/D ESPIRAL 12M 240 FLS UNDERGROUND</t>
  </si>
  <si>
    <t>9-1068-2</t>
  </si>
  <si>
    <t>CAD. UNIV. C/D ESPIRAL 15M 300 FLS UNDERGROUND</t>
  </si>
  <si>
    <t>9-1069-9</t>
  </si>
  <si>
    <t>CAD. UNIV. C/D ESPIRAL 20M 400 FLS UNDERGROUND</t>
  </si>
  <si>
    <t>INSIGHT</t>
  </si>
  <si>
    <t>9-1826-8</t>
  </si>
  <si>
    <t>CAD. UNIV. C/D ESPIRAL 1M 80 FLS INSIGHT</t>
  </si>
  <si>
    <t>9-1827-5</t>
  </si>
  <si>
    <t>CAD. UNIV. C/D ESPIRAL 10M 160 FLS INSIGHT</t>
  </si>
  <si>
    <t>9-0994-5</t>
  </si>
  <si>
    <t>CAD. COLEGIAL C/D ESPIRAL 80 FLS EXECUTIVA BOOK</t>
  </si>
  <si>
    <t>BE KIND *** LANÇAMENTO ***</t>
  </si>
  <si>
    <t>9-1800-8</t>
  </si>
  <si>
    <t>CAD. UNIV. C/D ESPIRAL 1M 80 FLS BE KIND</t>
  </si>
  <si>
    <t>9-1801-5</t>
  </si>
  <si>
    <t>CAD. UNIV. C/D ESPIRAL 10M 160 FLS BE KIND</t>
  </si>
  <si>
    <t>RETRO WAVE *** LANÇAMENTO ***</t>
  </si>
  <si>
    <t>9-1794-0</t>
  </si>
  <si>
    <t>CAD. UNIV. C/D ESPIRAL 1M 96 FLS RETRO WAVE</t>
  </si>
  <si>
    <t>9-1795-7</t>
  </si>
  <si>
    <t>CAD. UNIV. C/D ESPIRAL 10M 200 FLS RETRO WAVE</t>
  </si>
  <si>
    <t>9-1796-4</t>
  </si>
  <si>
    <t>CAD. UNIV. C/D ESPIRAL 1M 96 FLS ARITIMÉTICA RETRO WAVE</t>
  </si>
  <si>
    <t>9-1797-1</t>
  </si>
  <si>
    <t>CAD. UNIV. C/D ESPIRAL 1M 96 FLS QUADRICULADO RETRO WAVE</t>
  </si>
  <si>
    <t>9-1178-8</t>
  </si>
  <si>
    <t>CAD. UNIV. C/D ESPIRAL 1M 96 FLS NOVA TURMINHA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</si>
</sst>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</font>
    <font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1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7" xfId="0" applyFont="1" applyBorder="1"/>
    <xf numFmtId="0" fontId="2" fillId="0" borderId="1" xfId="0" applyFont="1" applyBorder="1"/>
    <xf numFmtId="4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5" fillId="0" borderId="4" xfId="0" applyFont="1" applyBorder="1"/>
    <xf numFmtId="4" fontId="5" fillId="0" borderId="7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21" xfId="0" applyNumberFormat="1" applyFont="1" applyBorder="1" applyAlignment="1">
      <alignment horizontal="center"/>
    </xf>
    <xf numFmtId="4" fontId="4" fillId="0" borderId="22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9" fontId="2" fillId="5" borderId="1" xfId="0" applyNumberFormat="1" applyFont="1" applyFill="1" applyBorder="1" applyAlignment="1">
      <alignment horizontal="center"/>
    </xf>
    <xf numFmtId="4" fontId="2" fillId="5" borderId="1" xfId="0" applyNumberFormat="1" applyFont="1" applyFill="1" applyBorder="1"/>
    <xf numFmtId="9" fontId="0" fillId="0" borderId="1" xfId="0" applyNumberFormat="1" applyBorder="1" applyAlignment="1">
      <alignment horizontal="center"/>
    </xf>
    <xf numFmtId="4" fontId="0" fillId="0" borderId="1" xfId="0" applyNumberFormat="1" applyBorder="1"/>
    <xf numFmtId="4" fontId="5" fillId="0" borderId="15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5" fillId="0" borderId="4" xfId="0" applyFont="1" applyBorder="1" applyAlignment="1">
      <alignment horizontal="left"/>
    </xf>
    <xf numFmtId="0" fontId="4" fillId="4" borderId="4" xfId="0" applyFont="1" applyFill="1" applyBorder="1"/>
    <xf numFmtId="0" fontId="4" fillId="3" borderId="4" xfId="0" applyFont="1" applyFill="1" applyBorder="1"/>
    <xf numFmtId="10" fontId="0" fillId="5" borderId="6" xfId="0" applyNumberFormat="1" applyFill="1" applyBorder="1" applyAlignment="1">
      <alignment horizontal="center"/>
    </xf>
    <xf numFmtId="10" fontId="0" fillId="5" borderId="7" xfId="0" applyNumberFormat="1" applyFill="1" applyBorder="1" applyAlignment="1">
      <alignment horizontal="center"/>
    </xf>
    <xf numFmtId="4" fontId="5" fillId="0" borderId="0" xfId="0" applyNumberFormat="1" applyFont="1"/>
    <xf numFmtId="0" fontId="5" fillId="0" borderId="0" xfId="0" applyFont="1"/>
    <xf numFmtId="0" fontId="7" fillId="5" borderId="27" xfId="0" applyFont="1" applyFill="1" applyBorder="1" applyAlignment="1">
      <alignment vertical="center"/>
    </xf>
    <xf numFmtId="4" fontId="5" fillId="2" borderId="15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4" fontId="4" fillId="2" borderId="7" xfId="0" applyNumberFormat="1" applyFont="1" applyFill="1" applyBorder="1" applyAlignment="1">
      <alignment horizontal="center"/>
    </xf>
    <xf numFmtId="0" fontId="4" fillId="0" borderId="4" xfId="0" applyFont="1" applyBorder="1"/>
    <xf numFmtId="0" fontId="7" fillId="5" borderId="27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4" fontId="4" fillId="0" borderId="27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4" fontId="5" fillId="6" borderId="15" xfId="0" applyNumberFormat="1" applyFont="1" applyFill="1" applyBorder="1" applyAlignment="1">
      <alignment horizontal="center"/>
    </xf>
    <xf numFmtId="4" fontId="5" fillId="6" borderId="4" xfId="0" applyNumberFormat="1" applyFont="1" applyFill="1" applyBorder="1" applyAlignment="1">
      <alignment horizontal="center"/>
    </xf>
    <xf numFmtId="4" fontId="4" fillId="6" borderId="4" xfId="0" applyNumberFormat="1" applyFont="1" applyFill="1" applyBorder="1" applyAlignment="1">
      <alignment horizontal="center"/>
    </xf>
    <xf numFmtId="1" fontId="4" fillId="6" borderId="4" xfId="0" applyNumberFormat="1" applyFont="1" applyFill="1" applyBorder="1" applyAlignment="1">
      <alignment horizontal="center"/>
    </xf>
    <xf numFmtId="4" fontId="4" fillId="6" borderId="7" xfId="0" applyNumberFormat="1" applyFont="1" applyFill="1" applyBorder="1" applyAlignment="1">
      <alignment horizontal="center"/>
    </xf>
    <xf numFmtId="1" fontId="4" fillId="6" borderId="0" xfId="0" applyNumberFormat="1" applyFont="1" applyFill="1" applyAlignment="1">
      <alignment horizontal="center"/>
    </xf>
    <xf numFmtId="0" fontId="5" fillId="0" borderId="29" xfId="0" applyFont="1" applyBorder="1"/>
    <xf numFmtId="0" fontId="5" fillId="0" borderId="5" xfId="0" applyFont="1" applyBorder="1"/>
    <xf numFmtId="4" fontId="5" fillId="0" borderId="14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4" fontId="5" fillId="0" borderId="30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4" fontId="5" fillId="0" borderId="31" xfId="0" applyNumberFormat="1" applyFont="1" applyBorder="1" applyAlignment="1">
      <alignment horizontal="center"/>
    </xf>
    <xf numFmtId="4" fontId="5" fillId="0" borderId="21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0" fontId="4" fillId="6" borderId="4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right" vertical="center"/>
    </xf>
    <xf numFmtId="0" fontId="4" fillId="6" borderId="4" xfId="0" applyFont="1" applyFill="1" applyBorder="1"/>
    <xf numFmtId="4" fontId="4" fillId="6" borderId="15" xfId="0" applyNumberFormat="1" applyFont="1" applyFill="1" applyBorder="1" applyAlignment="1">
      <alignment horizontal="center"/>
    </xf>
    <xf numFmtId="0" fontId="4" fillId="6" borderId="27" xfId="0" applyFont="1" applyFill="1" applyBorder="1" applyAlignment="1">
      <alignment horizontal="left" vertical="center"/>
    </xf>
    <xf numFmtId="4" fontId="4" fillId="0" borderId="15" xfId="0" applyNumberFormat="1" applyFont="1" applyBorder="1" applyAlignment="1">
      <alignment horizontal="center"/>
    </xf>
    <xf numFmtId="0" fontId="8" fillId="0" borderId="4" xfId="0" applyFont="1" applyBorder="1"/>
    <xf numFmtId="0" fontId="5" fillId="7" borderId="4" xfId="0" applyFont="1" applyFill="1" applyBorder="1"/>
    <xf numFmtId="4" fontId="5" fillId="7" borderId="15" xfId="0" applyNumberFormat="1" applyFont="1" applyFill="1" applyBorder="1" applyAlignment="1">
      <alignment horizontal="center"/>
    </xf>
    <xf numFmtId="4" fontId="5" fillId="7" borderId="4" xfId="0" applyNumberFormat="1" applyFont="1" applyFill="1" applyBorder="1" applyAlignment="1">
      <alignment horizontal="center"/>
    </xf>
    <xf numFmtId="4" fontId="4" fillId="7" borderId="4" xfId="0" applyNumberFormat="1" applyFont="1" applyFill="1" applyBorder="1" applyAlignment="1">
      <alignment horizontal="center"/>
    </xf>
    <xf numFmtId="1" fontId="4" fillId="7" borderId="4" xfId="0" applyNumberFormat="1" applyFont="1" applyFill="1" applyBorder="1" applyAlignment="1">
      <alignment horizontal="center"/>
    </xf>
    <xf numFmtId="4" fontId="4" fillId="7" borderId="7" xfId="0" applyNumberFormat="1" applyFont="1" applyFill="1" applyBorder="1" applyAlignment="1">
      <alignment horizontal="center"/>
    </xf>
    <xf numFmtId="4" fontId="0" fillId="5" borderId="29" xfId="0" applyNumberFormat="1" applyFill="1" applyBorder="1" applyAlignment="1">
      <alignment horizontal="center"/>
    </xf>
    <xf numFmtId="4" fontId="0" fillId="5" borderId="33" xfId="0" applyNumberFormat="1" applyFill="1" applyBorder="1" applyAlignment="1">
      <alignment horizontal="center"/>
    </xf>
    <xf numFmtId="4" fontId="0" fillId="5" borderId="8" xfId="0" applyNumberFormat="1" applyFill="1" applyBorder="1" applyAlignment="1">
      <alignment horizontal="center"/>
    </xf>
    <xf numFmtId="4" fontId="10" fillId="2" borderId="2" xfId="0" applyNumberFormat="1" applyFont="1" applyFill="1" applyBorder="1"/>
    <xf numFmtId="4" fontId="10" fillId="2" borderId="3" xfId="0" applyNumberFormat="1" applyFont="1" applyFill="1" applyBorder="1"/>
    <xf numFmtId="4" fontId="10" fillId="2" borderId="19" xfId="0" applyNumberFormat="1" applyFont="1" applyFill="1" applyBorder="1"/>
    <xf numFmtId="4" fontId="10" fillId="2" borderId="16" xfId="0" applyNumberFormat="1" applyFont="1" applyFill="1" applyBorder="1"/>
    <xf numFmtId="4" fontId="10" fillId="0" borderId="2" xfId="0" applyNumberFormat="1" applyFont="1" applyBorder="1"/>
    <xf numFmtId="4" fontId="10" fillId="0" borderId="3" xfId="0" applyNumberFormat="1" applyFont="1" applyBorder="1"/>
    <xf numFmtId="4" fontId="10" fillId="0" borderId="19" xfId="0" applyNumberFormat="1" applyFont="1" applyBorder="1"/>
    <xf numFmtId="4" fontId="10" fillId="0" borderId="16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10" fontId="6" fillId="0" borderId="0" xfId="0" applyNumberFormat="1" applyFont="1"/>
    <xf numFmtId="0" fontId="2" fillId="4" borderId="1" xfId="0" applyFont="1" applyFill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9" fontId="0" fillId="0" borderId="18" xfId="0" applyNumberFormat="1" applyBorder="1" applyAlignment="1">
      <alignment horizontal="center"/>
    </xf>
    <xf numFmtId="0" fontId="0" fillId="5" borderId="11" xfId="0" applyFill="1" applyBorder="1"/>
    <xf numFmtId="4" fontId="0" fillId="5" borderId="12" xfId="0" applyNumberFormat="1" applyFill="1" applyBorder="1" applyAlignment="1">
      <alignment horizontal="center"/>
    </xf>
    <xf numFmtId="4" fontId="0" fillId="5" borderId="18" xfId="0" applyNumberFormat="1" applyFill="1" applyBorder="1" applyAlignment="1">
      <alignment horizontal="center"/>
    </xf>
    <xf numFmtId="0" fontId="0" fillId="0" borderId="2" xfId="0" applyBorder="1"/>
    <xf numFmtId="0" fontId="2" fillId="0" borderId="3" xfId="0" applyFont="1" applyBorder="1" applyAlignment="1">
      <alignment horizontal="center"/>
    </xf>
    <xf numFmtId="0" fontId="0" fillId="0" borderId="34" xfId="0" applyBorder="1"/>
    <xf numFmtId="0" fontId="0" fillId="0" borderId="16" xfId="0" applyBorder="1"/>
    <xf numFmtId="4" fontId="3" fillId="0" borderId="34" xfId="0" applyNumberFormat="1" applyFont="1" applyBorder="1"/>
    <xf numFmtId="4" fontId="3" fillId="0" borderId="0" xfId="0" applyNumberFormat="1" applyFont="1"/>
    <xf numFmtId="0" fontId="0" fillId="0" borderId="3" xfId="0" applyBorder="1"/>
    <xf numFmtId="0" fontId="0" fillId="0" borderId="19" xfId="0" applyBorder="1"/>
    <xf numFmtId="4" fontId="0" fillId="0" borderId="16" xfId="0" applyNumberFormat="1" applyBorder="1" applyAlignment="1">
      <alignment horizontal="center"/>
    </xf>
    <xf numFmtId="1" fontId="4" fillId="2" borderId="0" xfId="0" applyNumberFormat="1" applyFont="1" applyFill="1" applyAlignment="1">
      <alignment horizontal="center"/>
    </xf>
    <xf numFmtId="10" fontId="0" fillId="5" borderId="10" xfId="0" applyNumberFormat="1" applyFill="1" applyBorder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5" fillId="6" borderId="4" xfId="0" applyFont="1" applyFill="1" applyBorder="1"/>
    <xf numFmtId="0" fontId="4" fillId="6" borderId="4" xfId="0" applyFont="1" applyFill="1" applyBorder="1" applyAlignment="1">
      <alignment horizontal="left"/>
    </xf>
    <xf numFmtId="1" fontId="5" fillId="0" borderId="0" xfId="0" applyNumberFormat="1" applyFont="1" applyAlignment="1">
      <alignment horizontal="center"/>
    </xf>
    <xf numFmtId="0" fontId="5" fillId="8" borderId="4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 wrapText="1"/>
    </xf>
    <xf numFmtId="0" fontId="7" fillId="9" borderId="27" xfId="1" applyFont="1" applyFill="1" applyBorder="1" applyAlignment="1">
      <alignment horizontal="center" vertical="center"/>
    </xf>
    <xf numFmtId="0" fontId="4" fillId="10" borderId="35" xfId="1" applyFont="1" applyFill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17" fontId="5" fillId="8" borderId="4" xfId="0" applyNumberFormat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11" borderId="27" xfId="1" applyFont="1" applyFill="1" applyBorder="1" applyAlignment="1">
      <alignment horizontal="center" vertical="center"/>
    </xf>
    <xf numFmtId="1" fontId="4" fillId="8" borderId="0" xfId="0" applyNumberFormat="1" applyFont="1" applyFill="1" applyAlignment="1">
      <alignment horizontal="center"/>
    </xf>
    <xf numFmtId="1" fontId="4" fillId="4" borderId="0" xfId="0" applyNumberFormat="1" applyFont="1" applyFill="1" applyAlignment="1">
      <alignment horizontal="center"/>
    </xf>
    <xf numFmtId="1" fontId="4" fillId="7" borderId="0" xfId="0" applyNumberFormat="1" applyFont="1" applyFill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7" fillId="12" borderId="27" xfId="1" applyFont="1" applyFill="1" applyBorder="1" applyAlignment="1">
      <alignment horizontal="center" vertical="center"/>
    </xf>
    <xf numFmtId="0" fontId="5" fillId="8" borderId="4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13" fillId="0" borderId="27" xfId="0" applyFont="1" applyBorder="1" applyAlignment="1">
      <alignment horizontal="left" vertical="center"/>
    </xf>
    <xf numFmtId="0" fontId="13" fillId="0" borderId="4" xfId="0" applyFont="1" applyBorder="1" applyAlignment="1">
      <alignment horizontal="right" vertical="center"/>
    </xf>
    <xf numFmtId="4" fontId="4" fillId="6" borderId="27" xfId="0" applyNumberFormat="1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12" fillId="13" borderId="36" xfId="0" applyFont="1" applyFill="1" applyBorder="1" applyAlignment="1">
      <alignment horizontal="center"/>
    </xf>
    <xf numFmtId="0" fontId="0" fillId="5" borderId="12" xfId="0" applyFill="1" applyBorder="1"/>
    <xf numFmtId="0" fontId="5" fillId="0" borderId="35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5" xfId="0" applyFont="1" applyBorder="1"/>
    <xf numFmtId="0" fontId="5" fillId="0" borderId="37" xfId="0" applyFont="1" applyBorder="1"/>
    <xf numFmtId="0" fontId="5" fillId="0" borderId="36" xfId="0" applyFont="1" applyBorder="1"/>
    <xf numFmtId="0" fontId="5" fillId="14" borderId="4" xfId="0" applyFont="1" applyFill="1" applyBorder="1" applyAlignment="1">
      <alignment horizontal="center"/>
    </xf>
    <xf numFmtId="4" fontId="10" fillId="0" borderId="0" xfId="0" applyNumberFormat="1" applyFont="1"/>
    <xf numFmtId="4" fontId="10" fillId="0" borderId="34" xfId="0" applyNumberFormat="1" applyFont="1" applyBorder="1"/>
    <xf numFmtId="4" fontId="0" fillId="5" borderId="12" xfId="0" applyNumberFormat="1" applyFill="1" applyBorder="1"/>
    <xf numFmtId="4" fontId="0" fillId="0" borderId="3" xfId="0" applyNumberFormat="1" applyBorder="1"/>
    <xf numFmtId="4" fontId="0" fillId="0" borderId="16" xfId="0" applyNumberFormat="1" applyBorder="1"/>
    <xf numFmtId="4" fontId="5" fillId="0" borderId="24" xfId="0" applyNumberFormat="1" applyFont="1" applyBorder="1" applyAlignment="1">
      <alignment horizontal="center"/>
    </xf>
    <xf numFmtId="4" fontId="5" fillId="0" borderId="4" xfId="0" applyNumberFormat="1" applyFont="1" applyBorder="1"/>
    <xf numFmtId="0" fontId="0" fillId="0" borderId="4" xfId="0" applyBorder="1"/>
    <xf numFmtId="4" fontId="0" fillId="15" borderId="0" xfId="0" applyNumberFormat="1" applyFill="1" applyAlignment="1">
      <alignment horizontal="center"/>
    </xf>
    <xf numFmtId="4" fontId="4" fillId="15" borderId="21" xfId="0" applyNumberFormat="1" applyFont="1" applyFill="1" applyBorder="1" applyAlignment="1">
      <alignment horizontal="center"/>
    </xf>
    <xf numFmtId="4" fontId="5" fillId="15" borderId="4" xfId="0" applyNumberFormat="1" applyFont="1" applyFill="1" applyBorder="1" applyAlignment="1">
      <alignment horizontal="center"/>
    </xf>
    <xf numFmtId="4" fontId="4" fillId="15" borderId="4" xfId="0" applyNumberFormat="1" applyFont="1" applyFill="1" applyBorder="1" applyAlignment="1">
      <alignment horizontal="center"/>
    </xf>
    <xf numFmtId="4" fontId="4" fillId="15" borderId="5" xfId="0" applyNumberFormat="1" applyFont="1" applyFill="1" applyBorder="1" applyAlignment="1">
      <alignment horizontal="center"/>
    </xf>
    <xf numFmtId="4" fontId="4" fillId="15" borderId="9" xfId="0" applyNumberFormat="1" applyFont="1" applyFill="1" applyBorder="1" applyAlignment="1">
      <alignment horizontal="center"/>
    </xf>
    <xf numFmtId="4" fontId="2" fillId="16" borderId="0" xfId="0" applyNumberFormat="1" applyFont="1" applyFill="1" applyAlignment="1">
      <alignment horizontal="center"/>
    </xf>
    <xf numFmtId="4" fontId="0" fillId="0" borderId="0" xfId="0" applyNumberFormat="1" applyAlignment="1">
      <alignment horizontal="right"/>
    </xf>
    <xf numFmtId="4" fontId="0" fillId="0" borderId="3" xfId="0" applyNumberFormat="1" applyBorder="1" applyAlignment="1">
      <alignment horizontal="right"/>
    </xf>
    <xf numFmtId="10" fontId="0" fillId="0" borderId="16" xfId="0" applyNumberFormat="1" applyBorder="1" applyAlignment="1">
      <alignment horizontal="right"/>
    </xf>
    <xf numFmtId="4" fontId="0" fillId="5" borderId="12" xfId="0" applyNumberFormat="1" applyFill="1" applyBorder="1" applyAlignment="1">
      <alignment horizontal="right"/>
    </xf>
    <xf numFmtId="4" fontId="5" fillId="0" borderId="21" xfId="0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4" xfId="0" applyBorder="1" applyAlignment="1">
      <alignment horizontal="right"/>
    </xf>
    <xf numFmtId="0" fontId="12" fillId="4" borderId="34" xfId="0" applyFont="1" applyFill="1" applyBorder="1" applyAlignment="1"/>
    <xf numFmtId="0" fontId="12" fillId="4" borderId="0" xfId="0" applyFont="1" applyFill="1" applyAlignment="1"/>
    <xf numFmtId="0" fontId="12" fillId="4" borderId="38" xfId="0" applyFont="1" applyFill="1" applyBorder="1" applyAlignment="1"/>
    <xf numFmtId="0" fontId="12" fillId="3" borderId="34" xfId="0" applyFont="1" applyFill="1" applyBorder="1" applyAlignment="1"/>
    <xf numFmtId="0" fontId="12" fillId="3" borderId="0" xfId="0" applyFont="1" applyFill="1" applyAlignment="1"/>
    <xf numFmtId="0" fontId="12" fillId="3" borderId="38" xfId="0" applyFont="1" applyFill="1" applyBorder="1" applyAlignment="1"/>
    <xf numFmtId="1" fontId="4" fillId="0" borderId="0" xfId="0" applyNumberFormat="1" applyFont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vertical="center"/>
    </xf>
    <xf numFmtId="4" fontId="5" fillId="0" borderId="15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15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4" fillId="12" borderId="4" xfId="0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0" fontId="9" fillId="4" borderId="27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center"/>
    </xf>
    <xf numFmtId="4" fontId="10" fillId="2" borderId="19" xfId="0" applyNumberFormat="1" applyFont="1" applyFill="1" applyBorder="1" applyAlignment="1">
      <alignment horizontal="center"/>
    </xf>
    <xf numFmtId="4" fontId="10" fillId="2" borderId="1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center"/>
    </xf>
    <xf numFmtId="4" fontId="10" fillId="0" borderId="25" xfId="0" applyNumberFormat="1" applyFont="1" applyBorder="1" applyAlignment="1">
      <alignment horizontal="center"/>
    </xf>
    <xf numFmtId="4" fontId="10" fillId="0" borderId="34" xfId="0" applyNumberFormat="1" applyFont="1" applyBorder="1" applyAlignment="1">
      <alignment horizontal="center"/>
    </xf>
    <xf numFmtId="4" fontId="10" fillId="0" borderId="0" xfId="0" applyNumberFormat="1" applyFont="1" applyAlignment="1">
      <alignment horizontal="center"/>
    </xf>
    <xf numFmtId="4" fontId="10" fillId="0" borderId="38" xfId="0" applyNumberFormat="1" applyFont="1" applyBorder="1" applyAlignment="1">
      <alignment horizontal="center"/>
    </xf>
    <xf numFmtId="4" fontId="10" fillId="0" borderId="19" xfId="0" applyNumberFormat="1" applyFont="1" applyBorder="1" applyAlignment="1">
      <alignment horizontal="center"/>
    </xf>
    <xf numFmtId="4" fontId="10" fillId="0" borderId="16" xfId="0" applyNumberFormat="1" applyFont="1" applyBorder="1" applyAlignment="1">
      <alignment horizontal="center"/>
    </xf>
    <xf numFmtId="4" fontId="10" fillId="0" borderId="26" xfId="0" applyNumberFormat="1" applyFont="1" applyBorder="1" applyAlignment="1">
      <alignment horizontal="center"/>
    </xf>
    <xf numFmtId="4" fontId="2" fillId="5" borderId="11" xfId="0" applyNumberFormat="1" applyFont="1" applyFill="1" applyBorder="1" applyAlignment="1">
      <alignment horizontal="center"/>
    </xf>
    <xf numFmtId="4" fontId="2" fillId="5" borderId="12" xfId="0" applyNumberFormat="1" applyFont="1" applyFill="1" applyBorder="1" applyAlignment="1">
      <alignment horizontal="center"/>
    </xf>
    <xf numFmtId="4" fontId="2" fillId="5" borderId="18" xfId="0" applyNumberFormat="1" applyFont="1" applyFill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10" fontId="11" fillId="2" borderId="13" xfId="0" applyNumberFormat="1" applyFont="1" applyFill="1" applyBorder="1" applyAlignment="1">
      <alignment horizontal="center"/>
    </xf>
    <xf numFmtId="10" fontId="11" fillId="2" borderId="17" xfId="0" applyNumberFormat="1" applyFont="1" applyFill="1" applyBorder="1" applyAlignment="1">
      <alignment horizontal="center"/>
    </xf>
    <xf numFmtId="10" fontId="11" fillId="0" borderId="13" xfId="0" applyNumberFormat="1" applyFont="1" applyBorder="1" applyAlignment="1">
      <alignment horizontal="center"/>
    </xf>
    <xf numFmtId="10" fontId="11" fillId="0" borderId="39" xfId="0" applyNumberFormat="1" applyFont="1" applyBorder="1" applyAlignment="1">
      <alignment horizontal="center"/>
    </xf>
    <xf numFmtId="10" fontId="11" fillId="0" borderId="17" xfId="0" applyNumberFormat="1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4" fontId="2" fillId="16" borderId="11" xfId="0" applyNumberFormat="1" applyFont="1" applyFill="1" applyBorder="1" applyAlignment="1">
      <alignment horizontal="center"/>
    </xf>
    <xf numFmtId="4" fontId="2" fillId="16" borderId="18" xfId="0" applyNumberFormat="1" applyFont="1" applyFill="1" applyBorder="1" applyAlignment="1">
      <alignment horizontal="center"/>
    </xf>
  </cellXfs>
  <cellStyles count="2">
    <cellStyle name="Normal" xfId="0" builtinId="0"/>
    <cellStyle name="Normal 4" xfId="1" xr:uid="{1377C2C7-A0D8-4477-B12A-1C98F52060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20F6A-A5C5-4E4A-9002-71E2780EDE09}">
  <dimension ref="A1:V708"/>
  <sheetViews>
    <sheetView tabSelected="1" topLeftCell="C2" zoomScale="150" zoomScaleNormal="150" workbookViewId="0">
      <selection activeCell="S8" sqref="S8"/>
    </sheetView>
  </sheetViews>
  <sheetFormatPr defaultColWidth="9.140625" defaultRowHeight="15"/>
  <cols>
    <col min="1" max="1" width="11.5703125" style="48" customWidth="1"/>
    <col min="2" max="2" width="7.28515625" bestFit="1" customWidth="1"/>
    <col min="3" max="3" width="47.7109375" bestFit="1" customWidth="1"/>
    <col min="4" max="4" width="6.42578125" bestFit="1" customWidth="1"/>
    <col min="5" max="5" width="4.7109375" bestFit="1" customWidth="1"/>
    <col min="6" max="6" width="4.42578125" hidden="1" customWidth="1"/>
    <col min="7" max="7" width="3.7109375" bestFit="1" customWidth="1"/>
    <col min="8" max="8" width="5.42578125" hidden="1" customWidth="1"/>
    <col min="9" max="9" width="4.28515625" style="173" hidden="1" customWidth="1"/>
    <col min="10" max="10" width="6.140625" style="1" hidden="1" customWidth="1"/>
    <col min="11" max="11" width="4.28515625" style="2" hidden="1" customWidth="1"/>
    <col min="12" max="12" width="5" style="2" hidden="1" customWidth="1"/>
    <col min="13" max="13" width="0.7109375" style="2" hidden="1" customWidth="1"/>
    <col min="14" max="14" width="4.85546875" style="2" hidden="1" customWidth="1"/>
    <col min="15" max="15" width="5" style="2" hidden="1" customWidth="1"/>
    <col min="16" max="16" width="4.85546875" style="166" bestFit="1" customWidth="1"/>
    <col min="17" max="17" width="6.140625" style="166" bestFit="1" customWidth="1"/>
    <col min="18" max="18" width="8" style="2" bestFit="1" customWidth="1"/>
    <col min="19" max="19" width="10.28515625" style="2" bestFit="1" customWidth="1"/>
    <col min="20" max="20" width="8.85546875" style="2"/>
    <col min="21" max="21" width="17.85546875" bestFit="1" customWidth="1"/>
    <col min="22" max="22" width="8" bestFit="1" customWidth="1"/>
    <col min="23" max="23" width="47.7109375" bestFit="1" customWidth="1"/>
    <col min="24" max="24" width="3.5703125" bestFit="1" customWidth="1"/>
    <col min="25" max="25" width="4.5703125" bestFit="1" customWidth="1"/>
    <col min="26" max="26" width="4.28515625" bestFit="1" customWidth="1"/>
    <col min="27" max="27" width="3.5703125" bestFit="1" customWidth="1"/>
    <col min="28" max="28" width="4.28515625" bestFit="1" customWidth="1"/>
    <col min="29" max="29" width="5" bestFit="1" customWidth="1"/>
    <col min="30" max="30" width="4.28515625" bestFit="1" customWidth="1"/>
    <col min="31" max="31" width="5" bestFit="1" customWidth="1"/>
    <col min="33" max="34" width="7.140625" bestFit="1" customWidth="1"/>
    <col min="35" max="36" width="5.28515625" bestFit="1" customWidth="1"/>
  </cols>
  <sheetData>
    <row r="1" spans="1:22" ht="15" hidden="1" customHeight="1">
      <c r="N1" s="98"/>
      <c r="O1" s="99"/>
      <c r="P1" s="99"/>
      <c r="Q1" s="99"/>
      <c r="R1" s="99"/>
      <c r="S1" s="100"/>
    </row>
    <row r="2" spans="1:22" ht="15" customHeight="1" thickBot="1">
      <c r="E2" s="4"/>
      <c r="F2" s="4"/>
      <c r="G2" s="4"/>
      <c r="H2" s="4"/>
      <c r="N2" s="111"/>
      <c r="O2" s="112"/>
      <c r="P2" s="112"/>
      <c r="Q2" s="112"/>
      <c r="R2" s="112"/>
      <c r="S2" s="100"/>
      <c r="V2" s="34"/>
    </row>
    <row r="3" spans="1:22" ht="14.45" customHeight="1" thickBot="1">
      <c r="B3" s="107"/>
      <c r="C3" s="205" t="s">
        <v>0</v>
      </c>
      <c r="D3" s="206"/>
      <c r="E3" s="102"/>
      <c r="F3" s="102"/>
      <c r="G3" s="113"/>
      <c r="H3" s="113"/>
      <c r="I3" s="174"/>
      <c r="J3" s="161"/>
      <c r="K3" s="102"/>
      <c r="L3" s="102"/>
      <c r="M3" s="102"/>
      <c r="N3" s="90" t="s">
        <v>1</v>
      </c>
      <c r="O3" s="91"/>
      <c r="P3" s="207" t="s">
        <v>2</v>
      </c>
      <c r="Q3" s="208"/>
      <c r="R3" s="209"/>
      <c r="S3" s="228">
        <v>0.1</v>
      </c>
      <c r="V3" s="34"/>
    </row>
    <row r="4" spans="1:22" ht="15" customHeight="1" thickBot="1">
      <c r="B4" s="109"/>
      <c r="C4" s="87" t="s">
        <v>3</v>
      </c>
      <c r="D4" s="31">
        <v>0.06</v>
      </c>
      <c r="E4" s="2"/>
      <c r="F4" s="2"/>
      <c r="N4" s="92"/>
      <c r="O4" s="93"/>
      <c r="P4" s="210"/>
      <c r="Q4" s="211"/>
      <c r="R4" s="212"/>
      <c r="S4" s="229"/>
      <c r="V4" s="34"/>
    </row>
    <row r="5" spans="1:22" ht="14.45" customHeight="1">
      <c r="B5" s="109" t="s">
        <v>4</v>
      </c>
      <c r="C5" s="88" t="s">
        <v>5</v>
      </c>
      <c r="D5" s="32">
        <v>4.4999999999999998E-2</v>
      </c>
      <c r="E5" s="2"/>
      <c r="F5" s="2"/>
      <c r="N5" s="94" t="s">
        <v>6</v>
      </c>
      <c r="O5" s="95"/>
      <c r="P5" s="213" t="s">
        <v>7</v>
      </c>
      <c r="Q5" s="214"/>
      <c r="R5" s="215"/>
      <c r="S5" s="230">
        <v>0.15</v>
      </c>
      <c r="V5" s="34"/>
    </row>
    <row r="6" spans="1:22" ht="14.45" customHeight="1">
      <c r="B6" s="109"/>
      <c r="C6" s="88" t="s">
        <v>8</v>
      </c>
      <c r="D6" s="32">
        <v>0.03</v>
      </c>
      <c r="E6" s="2"/>
      <c r="F6" s="2"/>
      <c r="N6" s="159"/>
      <c r="O6" s="158"/>
      <c r="P6" s="216"/>
      <c r="Q6" s="217"/>
      <c r="R6" s="218"/>
      <c r="S6" s="231"/>
      <c r="V6" s="34"/>
    </row>
    <row r="7" spans="1:22" ht="15" customHeight="1" thickBot="1">
      <c r="B7" s="114"/>
      <c r="C7" s="89" t="s">
        <v>9</v>
      </c>
      <c r="D7" s="117">
        <v>0.01</v>
      </c>
      <c r="E7" s="115"/>
      <c r="F7" s="115"/>
      <c r="G7" s="115"/>
      <c r="H7" s="115"/>
      <c r="I7" s="175"/>
      <c r="J7" s="162"/>
      <c r="K7" s="115"/>
      <c r="L7" s="115"/>
      <c r="M7" s="115"/>
      <c r="N7" s="96"/>
      <c r="O7" s="97"/>
      <c r="P7" s="219"/>
      <c r="Q7" s="220"/>
      <c r="R7" s="221"/>
      <c r="S7" s="232"/>
      <c r="V7" s="34"/>
    </row>
    <row r="8" spans="1:22" ht="15.75" thickBot="1">
      <c r="C8" s="3"/>
      <c r="P8" s="2"/>
      <c r="Q8" s="2"/>
      <c r="V8" s="34"/>
    </row>
    <row r="9" spans="1:22" ht="15.75" thickBot="1">
      <c r="B9" s="107"/>
      <c r="C9" s="101" t="s">
        <v>10</v>
      </c>
      <c r="D9" s="108"/>
      <c r="E9" s="108"/>
      <c r="F9" s="108"/>
      <c r="G9" s="222" t="s">
        <v>11</v>
      </c>
      <c r="H9" s="223"/>
      <c r="I9" s="223"/>
      <c r="J9" s="223"/>
      <c r="K9" s="223"/>
      <c r="L9" s="223"/>
      <c r="M9" s="223"/>
      <c r="N9" s="223"/>
      <c r="O9" s="223"/>
      <c r="P9" s="223"/>
      <c r="Q9" s="224"/>
      <c r="R9" s="18">
        <f>IFERROR(SUM(R10:R12),0)</f>
        <v>0</v>
      </c>
      <c r="S9" s="19">
        <f>SUM(S10:S12)</f>
        <v>0</v>
      </c>
      <c r="V9" s="34"/>
    </row>
    <row r="10" spans="1:22" ht="15.75" thickBot="1">
      <c r="B10" s="109"/>
      <c r="C10" s="101" t="s">
        <v>12</v>
      </c>
      <c r="G10" s="225" t="s">
        <v>13</v>
      </c>
      <c r="H10" s="226"/>
      <c r="I10" s="226"/>
      <c r="J10" s="226"/>
      <c r="K10" s="226"/>
      <c r="L10" s="226"/>
      <c r="M10" s="226"/>
      <c r="N10" s="226"/>
      <c r="O10" s="226"/>
      <c r="P10" s="226"/>
      <c r="Q10" s="227"/>
      <c r="R10" s="20">
        <f>IFERROR(S10/$S$9,0)</f>
        <v>0</v>
      </c>
      <c r="S10" s="21">
        <f>SUM(S19:S75)</f>
        <v>0</v>
      </c>
      <c r="V10" s="34"/>
    </row>
    <row r="11" spans="1:22" ht="15.75" thickBot="1">
      <c r="B11" s="7" t="s">
        <v>14</v>
      </c>
      <c r="C11" s="5"/>
      <c r="D11" s="3"/>
      <c r="E11" s="3"/>
      <c r="F11" s="3"/>
      <c r="G11" s="225" t="s">
        <v>15</v>
      </c>
      <c r="H11" s="226"/>
      <c r="I11" s="226"/>
      <c r="J11" s="226"/>
      <c r="K11" s="226"/>
      <c r="L11" s="226"/>
      <c r="M11" s="226"/>
      <c r="N11" s="226"/>
      <c r="O11" s="226"/>
      <c r="P11" s="226"/>
      <c r="Q11" s="227"/>
      <c r="R11" s="103">
        <f>IFERROR(S11/$S$9,0)</f>
        <v>0</v>
      </c>
      <c r="S11" s="21">
        <f>SUM(S78:S119)</f>
        <v>0</v>
      </c>
      <c r="V11" s="34"/>
    </row>
    <row r="12" spans="1:22" ht="15.75" thickBot="1">
      <c r="B12" s="7" t="s">
        <v>16</v>
      </c>
      <c r="C12" s="6"/>
      <c r="G12" s="225" t="s">
        <v>17</v>
      </c>
      <c r="H12" s="226"/>
      <c r="I12" s="226"/>
      <c r="J12" s="226"/>
      <c r="K12" s="226"/>
      <c r="L12" s="226"/>
      <c r="M12" s="226"/>
      <c r="N12" s="226"/>
      <c r="O12" s="226"/>
      <c r="P12" s="226"/>
      <c r="Q12" s="227"/>
      <c r="R12" s="103">
        <f>IFERROR(S12/$S$9,0)</f>
        <v>0</v>
      </c>
      <c r="S12" s="21">
        <f>SUM(S122:S371)</f>
        <v>0</v>
      </c>
    </row>
    <row r="13" spans="1:22" ht="15.75" thickBot="1">
      <c r="B13" s="7" t="s">
        <v>18</v>
      </c>
      <c r="C13" s="6" t="s">
        <v>19</v>
      </c>
      <c r="D13" s="110"/>
      <c r="E13" s="110"/>
      <c r="F13" s="110"/>
      <c r="G13" s="104"/>
      <c r="H13" s="151"/>
      <c r="I13" s="176"/>
      <c r="J13" s="160"/>
      <c r="K13" s="105"/>
      <c r="L13" s="105"/>
      <c r="M13" s="105"/>
      <c r="N13" s="105"/>
      <c r="O13" s="105"/>
      <c r="P13" s="105"/>
      <c r="Q13" s="105"/>
      <c r="R13" s="105"/>
      <c r="S13" s="106"/>
    </row>
    <row r="14" spans="1:22" ht="15.75" thickBot="1">
      <c r="B14" s="3"/>
      <c r="C14" s="3"/>
      <c r="D14" s="3"/>
      <c r="E14" s="3"/>
      <c r="F14" s="3"/>
      <c r="G14" s="3"/>
      <c r="H14" s="3"/>
      <c r="I14" s="239" t="s">
        <v>20</v>
      </c>
      <c r="J14" s="240"/>
      <c r="K14" s="172"/>
      <c r="L14" s="172"/>
      <c r="M14" s="172"/>
      <c r="N14" s="172"/>
      <c r="O14" s="172"/>
      <c r="P14" s="239" t="s">
        <v>21</v>
      </c>
      <c r="Q14" s="240"/>
    </row>
    <row r="15" spans="1:22" ht="15.75" thickBot="1">
      <c r="B15" s="23" t="s">
        <v>22</v>
      </c>
      <c r="C15" s="24" t="s">
        <v>23</v>
      </c>
      <c r="D15" s="25" t="s">
        <v>24</v>
      </c>
      <c r="E15" s="25" t="s">
        <v>25</v>
      </c>
      <c r="F15" s="25" t="s">
        <v>26</v>
      </c>
      <c r="G15" s="25" t="s">
        <v>27</v>
      </c>
      <c r="H15" s="25"/>
      <c r="I15" s="177" t="s">
        <v>28</v>
      </c>
      <c r="J15" s="163" t="s">
        <v>29</v>
      </c>
      <c r="K15" s="14"/>
      <c r="L15" s="14"/>
      <c r="M15" s="14"/>
      <c r="N15" s="14" t="s">
        <v>30</v>
      </c>
      <c r="O15" s="14" t="s">
        <v>31</v>
      </c>
      <c r="P15" s="14" t="s">
        <v>30</v>
      </c>
      <c r="Q15" s="14" t="s">
        <v>31</v>
      </c>
      <c r="R15" s="14" t="s">
        <v>32</v>
      </c>
      <c r="S15" s="15" t="s">
        <v>32</v>
      </c>
    </row>
    <row r="16" spans="1:22" ht="15" customHeight="1">
      <c r="A16" s="116"/>
      <c r="B16" s="233" t="s">
        <v>33</v>
      </c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5"/>
    </row>
    <row r="17" spans="1:20" ht="15.75" customHeight="1" thickBot="1">
      <c r="A17" s="116"/>
      <c r="B17" s="236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8"/>
    </row>
    <row r="18" spans="1:20" s="34" customFormat="1" ht="11.25">
      <c r="A18" s="48"/>
      <c r="B18" s="9"/>
      <c r="C18" s="124" t="s">
        <v>34</v>
      </c>
      <c r="D18" s="9"/>
      <c r="E18" s="9"/>
      <c r="F18" s="9"/>
      <c r="G18" s="9"/>
      <c r="H18" s="9"/>
      <c r="I18" s="178"/>
      <c r="J18" s="10"/>
      <c r="K18" s="22"/>
      <c r="L18" s="10"/>
      <c r="M18" s="10"/>
      <c r="N18" s="10"/>
      <c r="O18" s="10"/>
      <c r="P18" s="10"/>
      <c r="Q18" s="10"/>
      <c r="R18" s="10"/>
      <c r="S18" s="12"/>
      <c r="T18" s="8"/>
    </row>
    <row r="19" spans="1:20" s="34" customFormat="1" ht="11.25">
      <c r="A19" s="134" t="s">
        <v>35</v>
      </c>
      <c r="B19" s="122" t="s">
        <v>36</v>
      </c>
      <c r="C19" s="122" t="s">
        <v>37</v>
      </c>
      <c r="D19" s="122">
        <v>1</v>
      </c>
      <c r="E19" s="122">
        <v>80</v>
      </c>
      <c r="F19" s="122">
        <v>4</v>
      </c>
      <c r="G19" s="122">
        <v>24</v>
      </c>
      <c r="H19" s="122"/>
      <c r="I19" s="178">
        <v>11.625370461878124</v>
      </c>
      <c r="J19" s="164">
        <v>279.00889108507499</v>
      </c>
      <c r="K19" s="22">
        <f t="shared" ref="K19" si="0">I19*(1-$S$5)</f>
        <v>9.8815648925964048</v>
      </c>
      <c r="L19" s="10">
        <f t="shared" ref="L19" si="1">K19*G19</f>
        <v>237.15755742231372</v>
      </c>
      <c r="M19" s="10"/>
      <c r="N19" s="13">
        <f>K19*(1-$S$3)</f>
        <v>8.893408403336764</v>
      </c>
      <c r="O19" s="13">
        <f>N19*G19</f>
        <v>213.44180168008234</v>
      </c>
      <c r="P19" s="169">
        <f>N19*(1-$S$1)</f>
        <v>8.893408403336764</v>
      </c>
      <c r="Q19" s="169">
        <f>P19*G19</f>
        <v>213.44180168008234</v>
      </c>
      <c r="R19" s="16"/>
      <c r="S19" s="17">
        <f t="shared" ref="S19" si="2">R19*Q19</f>
        <v>0</v>
      </c>
      <c r="T19" s="8"/>
    </row>
    <row r="20" spans="1:20" s="34" customFormat="1" ht="11.25">
      <c r="A20" s="134" t="s">
        <v>35</v>
      </c>
      <c r="B20" s="122" t="s">
        <v>38</v>
      </c>
      <c r="C20" s="122" t="s">
        <v>39</v>
      </c>
      <c r="D20" s="122">
        <v>10</v>
      </c>
      <c r="E20" s="122">
        <v>160</v>
      </c>
      <c r="F20" s="122">
        <v>4</v>
      </c>
      <c r="G20" s="122">
        <v>16</v>
      </c>
      <c r="H20" s="122"/>
      <c r="I20" s="178">
        <v>18.417971822509294</v>
      </c>
      <c r="J20" s="164">
        <v>294.68754916014871</v>
      </c>
      <c r="K20" s="22">
        <f t="shared" ref="K20:K28" si="3">I20*(1-$S$5)</f>
        <v>15.655276049132899</v>
      </c>
      <c r="L20" s="10">
        <f t="shared" ref="L20:L28" si="4">K20*G20</f>
        <v>250.48441678612639</v>
      </c>
      <c r="M20" s="10"/>
      <c r="N20" s="13">
        <f t="shared" ref="N20:N28" si="5">K20*(1-$S$3)</f>
        <v>14.089748444219609</v>
      </c>
      <c r="O20" s="13">
        <f t="shared" ref="O20:O28" si="6">N20*G20</f>
        <v>225.43597510751374</v>
      </c>
      <c r="P20" s="169">
        <f t="shared" ref="P20:P28" si="7">N20*(1-$S$1)</f>
        <v>14.089748444219609</v>
      </c>
      <c r="Q20" s="169">
        <f t="shared" ref="Q20:Q28" si="8">P20*G20</f>
        <v>225.43597510751374</v>
      </c>
      <c r="R20" s="16"/>
      <c r="S20" s="17">
        <f t="shared" ref="S20:S28" si="9">R20*Q20</f>
        <v>0</v>
      </c>
      <c r="T20" s="8"/>
    </row>
    <row r="21" spans="1:20" s="34" customFormat="1" ht="11.25">
      <c r="A21" s="134" t="s">
        <v>35</v>
      </c>
      <c r="B21" s="122" t="s">
        <v>40</v>
      </c>
      <c r="C21" s="122" t="s">
        <v>41</v>
      </c>
      <c r="D21" s="122">
        <v>15</v>
      </c>
      <c r="E21" s="122">
        <v>240</v>
      </c>
      <c r="F21" s="122">
        <v>2</v>
      </c>
      <c r="G21" s="122">
        <v>12</v>
      </c>
      <c r="H21" s="122"/>
      <c r="I21" s="178">
        <v>24.957120653489216</v>
      </c>
      <c r="J21" s="164">
        <v>299.48544784187061</v>
      </c>
      <c r="K21" s="22">
        <f t="shared" si="3"/>
        <v>21.213552555465832</v>
      </c>
      <c r="L21" s="10">
        <f t="shared" si="4"/>
        <v>254.56263066558998</v>
      </c>
      <c r="M21" s="10"/>
      <c r="N21" s="13">
        <f t="shared" si="5"/>
        <v>19.092197299919249</v>
      </c>
      <c r="O21" s="13">
        <f t="shared" si="6"/>
        <v>229.10636759903099</v>
      </c>
      <c r="P21" s="169">
        <f t="shared" si="7"/>
        <v>19.092197299919249</v>
      </c>
      <c r="Q21" s="169">
        <f t="shared" si="8"/>
        <v>229.10636759903099</v>
      </c>
      <c r="R21" s="16"/>
      <c r="S21" s="17">
        <f t="shared" si="9"/>
        <v>0</v>
      </c>
      <c r="T21" s="8"/>
    </row>
    <row r="22" spans="1:20" s="34" customFormat="1" ht="11.25">
      <c r="A22" s="134" t="s">
        <v>35</v>
      </c>
      <c r="B22" s="122" t="s">
        <v>42</v>
      </c>
      <c r="C22" s="122" t="s">
        <v>43</v>
      </c>
      <c r="D22" s="122">
        <v>20</v>
      </c>
      <c r="E22" s="122">
        <v>320</v>
      </c>
      <c r="F22" s="122">
        <v>2</v>
      </c>
      <c r="G22" s="122">
        <v>12</v>
      </c>
      <c r="H22" s="122"/>
      <c r="I22" s="178">
        <v>30.633539648512627</v>
      </c>
      <c r="J22" s="164">
        <v>367.60247578215154</v>
      </c>
      <c r="K22" s="22">
        <f t="shared" si="3"/>
        <v>26.038508701235731</v>
      </c>
      <c r="L22" s="10">
        <f t="shared" si="4"/>
        <v>312.46210441482879</v>
      </c>
      <c r="M22" s="10"/>
      <c r="N22" s="13">
        <f t="shared" si="5"/>
        <v>23.434657831112158</v>
      </c>
      <c r="O22" s="13">
        <f t="shared" si="6"/>
        <v>281.21589397334589</v>
      </c>
      <c r="P22" s="169">
        <f t="shared" si="7"/>
        <v>23.434657831112158</v>
      </c>
      <c r="Q22" s="169">
        <f t="shared" si="8"/>
        <v>281.21589397334589</v>
      </c>
      <c r="R22" s="16"/>
      <c r="S22" s="17">
        <f t="shared" si="9"/>
        <v>0</v>
      </c>
      <c r="T22" s="8"/>
    </row>
    <row r="23" spans="1:20" s="34" customFormat="1" ht="11.25">
      <c r="A23" s="134" t="s">
        <v>35</v>
      </c>
      <c r="B23" s="122" t="s">
        <v>44</v>
      </c>
      <c r="C23" s="122" t="s">
        <v>45</v>
      </c>
      <c r="D23" s="122">
        <v>1</v>
      </c>
      <c r="E23" s="122">
        <v>96</v>
      </c>
      <c r="F23" s="122">
        <v>4</v>
      </c>
      <c r="G23" s="122">
        <v>40</v>
      </c>
      <c r="H23" s="122"/>
      <c r="I23" s="178">
        <v>8.8599828954368114</v>
      </c>
      <c r="J23" s="164">
        <v>354.39931581747248</v>
      </c>
      <c r="K23" s="22">
        <f t="shared" si="3"/>
        <v>7.5309854611212899</v>
      </c>
      <c r="L23" s="10">
        <f t="shared" si="4"/>
        <v>301.23941844485159</v>
      </c>
      <c r="M23" s="10"/>
      <c r="N23" s="13">
        <f t="shared" si="5"/>
        <v>6.7778869150091614</v>
      </c>
      <c r="O23" s="13">
        <f t="shared" si="6"/>
        <v>271.11547660036643</v>
      </c>
      <c r="P23" s="169">
        <f t="shared" si="7"/>
        <v>6.7778869150091614</v>
      </c>
      <c r="Q23" s="169">
        <f t="shared" si="8"/>
        <v>271.11547660036643</v>
      </c>
      <c r="R23" s="16"/>
      <c r="S23" s="17">
        <f t="shared" si="9"/>
        <v>0</v>
      </c>
      <c r="T23" s="8"/>
    </row>
    <row r="24" spans="1:20" s="34" customFormat="1" ht="11.25">
      <c r="A24" s="134" t="s">
        <v>35</v>
      </c>
      <c r="B24" s="122" t="s">
        <v>46</v>
      </c>
      <c r="C24" s="122" t="s">
        <v>47</v>
      </c>
      <c r="D24" s="122">
        <v>1</v>
      </c>
      <c r="E24" s="122">
        <v>96</v>
      </c>
      <c r="F24" s="122">
        <v>4</v>
      </c>
      <c r="G24" s="122">
        <v>40</v>
      </c>
      <c r="H24" s="122"/>
      <c r="I24" s="178">
        <v>5.7189432549268906</v>
      </c>
      <c r="J24" s="164">
        <v>228.75773019707563</v>
      </c>
      <c r="K24" s="22">
        <f t="shared" si="3"/>
        <v>4.8611017666878569</v>
      </c>
      <c r="L24" s="10">
        <f t="shared" si="4"/>
        <v>194.44407066751427</v>
      </c>
      <c r="M24" s="10"/>
      <c r="N24" s="13">
        <f t="shared" si="5"/>
        <v>4.3749915900190715</v>
      </c>
      <c r="O24" s="13">
        <f t="shared" si="6"/>
        <v>174.99966360076286</v>
      </c>
      <c r="P24" s="169">
        <f t="shared" si="7"/>
        <v>4.3749915900190715</v>
      </c>
      <c r="Q24" s="169">
        <f t="shared" si="8"/>
        <v>174.99966360076286</v>
      </c>
      <c r="R24" s="16"/>
      <c r="S24" s="17">
        <f t="shared" si="9"/>
        <v>0</v>
      </c>
      <c r="T24" s="8"/>
    </row>
    <row r="25" spans="1:20" s="34" customFormat="1" ht="11.25">
      <c r="A25" s="134" t="s">
        <v>35</v>
      </c>
      <c r="B25" s="122" t="s">
        <v>48</v>
      </c>
      <c r="C25" s="123" t="s">
        <v>49</v>
      </c>
      <c r="D25" s="122">
        <v>1</v>
      </c>
      <c r="E25" s="122">
        <v>80</v>
      </c>
      <c r="F25" s="122">
        <v>5</v>
      </c>
      <c r="G25" s="122">
        <v>60</v>
      </c>
      <c r="H25" s="122"/>
      <c r="I25" s="178">
        <v>4.4153661484809064</v>
      </c>
      <c r="J25" s="164">
        <v>264.92196890885441</v>
      </c>
      <c r="K25" s="22">
        <f t="shared" si="3"/>
        <v>3.7530612262087701</v>
      </c>
      <c r="L25" s="10">
        <f t="shared" si="4"/>
        <v>225.1836735725262</v>
      </c>
      <c r="M25" s="10"/>
      <c r="N25" s="13">
        <f t="shared" si="5"/>
        <v>3.377755103587893</v>
      </c>
      <c r="O25" s="13">
        <f t="shared" si="6"/>
        <v>202.66530621527357</v>
      </c>
      <c r="P25" s="169">
        <f t="shared" si="7"/>
        <v>3.377755103587893</v>
      </c>
      <c r="Q25" s="169">
        <f t="shared" si="8"/>
        <v>202.66530621527357</v>
      </c>
      <c r="R25" s="16"/>
      <c r="S25" s="17">
        <f t="shared" si="9"/>
        <v>0</v>
      </c>
      <c r="T25" s="8"/>
    </row>
    <row r="26" spans="1:20" s="34" customFormat="1" ht="11.25">
      <c r="A26" s="134" t="s">
        <v>35</v>
      </c>
      <c r="B26" s="122" t="s">
        <v>50</v>
      </c>
      <c r="C26" s="123" t="s">
        <v>51</v>
      </c>
      <c r="D26" s="122">
        <v>1</v>
      </c>
      <c r="E26" s="122">
        <v>80</v>
      </c>
      <c r="F26" s="122">
        <v>5</v>
      </c>
      <c r="G26" s="122">
        <v>60</v>
      </c>
      <c r="H26" s="122"/>
      <c r="I26" s="178">
        <v>3.2599034186328937</v>
      </c>
      <c r="J26" s="164">
        <v>195.59420511797362</v>
      </c>
      <c r="K26" s="22">
        <f t="shared" si="3"/>
        <v>2.7709179058379596</v>
      </c>
      <c r="L26" s="10">
        <f t="shared" si="4"/>
        <v>166.25507435027757</v>
      </c>
      <c r="M26" s="10"/>
      <c r="N26" s="13">
        <f t="shared" si="5"/>
        <v>2.4938261152541639</v>
      </c>
      <c r="O26" s="13">
        <f t="shared" si="6"/>
        <v>149.62956691524982</v>
      </c>
      <c r="P26" s="169">
        <f t="shared" si="7"/>
        <v>2.4938261152541639</v>
      </c>
      <c r="Q26" s="169">
        <f t="shared" si="8"/>
        <v>149.62956691524982</v>
      </c>
      <c r="R26" s="16"/>
      <c r="S26" s="17">
        <f t="shared" si="9"/>
        <v>0</v>
      </c>
      <c r="T26" s="8"/>
    </row>
    <row r="27" spans="1:20" s="34" customFormat="1" ht="11.25">
      <c r="A27" s="134" t="s">
        <v>35</v>
      </c>
      <c r="B27" s="122" t="s">
        <v>52</v>
      </c>
      <c r="C27" s="122" t="s">
        <v>53</v>
      </c>
      <c r="D27" s="122">
        <v>1</v>
      </c>
      <c r="E27" s="122">
        <v>60</v>
      </c>
      <c r="F27" s="122">
        <v>4</v>
      </c>
      <c r="G27" s="122">
        <v>40</v>
      </c>
      <c r="H27" s="122"/>
      <c r="I27" s="178">
        <v>8.453151806614045</v>
      </c>
      <c r="J27" s="164">
        <v>338.1260722645618</v>
      </c>
      <c r="K27" s="22">
        <f t="shared" si="3"/>
        <v>7.185179035621938</v>
      </c>
      <c r="L27" s="10">
        <f t="shared" si="4"/>
        <v>287.40716142487753</v>
      </c>
      <c r="M27" s="10"/>
      <c r="N27" s="13">
        <f t="shared" si="5"/>
        <v>6.4666611320597447</v>
      </c>
      <c r="O27" s="13">
        <f t="shared" si="6"/>
        <v>258.66644528238976</v>
      </c>
      <c r="P27" s="169">
        <f t="shared" si="7"/>
        <v>6.4666611320597447</v>
      </c>
      <c r="Q27" s="169">
        <f t="shared" si="8"/>
        <v>258.66644528238976</v>
      </c>
      <c r="R27" s="16"/>
      <c r="S27" s="17">
        <f t="shared" si="9"/>
        <v>0</v>
      </c>
      <c r="T27" s="8"/>
    </row>
    <row r="28" spans="1:20" s="34" customFormat="1" ht="11.25">
      <c r="A28" s="134" t="s">
        <v>35</v>
      </c>
      <c r="B28" s="122" t="s">
        <v>54</v>
      </c>
      <c r="C28" s="122" t="s">
        <v>55</v>
      </c>
      <c r="D28" s="122">
        <v>1</v>
      </c>
      <c r="E28" s="122">
        <v>80</v>
      </c>
      <c r="F28" s="122">
        <v>4</v>
      </c>
      <c r="G28" s="122">
        <v>40</v>
      </c>
      <c r="H28" s="122"/>
      <c r="I28" s="178">
        <v>10.175887680321177</v>
      </c>
      <c r="J28" s="164">
        <v>407.03550721284705</v>
      </c>
      <c r="K28" s="22">
        <f t="shared" si="3"/>
        <v>8.6495045282730008</v>
      </c>
      <c r="L28" s="10">
        <f t="shared" si="4"/>
        <v>345.98018113092002</v>
      </c>
      <c r="M28" s="10"/>
      <c r="N28" s="13">
        <f t="shared" si="5"/>
        <v>7.7845540754457012</v>
      </c>
      <c r="O28" s="13">
        <f t="shared" si="6"/>
        <v>311.38216301782802</v>
      </c>
      <c r="P28" s="169">
        <f t="shared" si="7"/>
        <v>7.7845540754457012</v>
      </c>
      <c r="Q28" s="169">
        <f t="shared" si="8"/>
        <v>311.38216301782802</v>
      </c>
      <c r="R28" s="16"/>
      <c r="S28" s="17">
        <f t="shared" si="9"/>
        <v>0</v>
      </c>
      <c r="T28" s="8"/>
    </row>
    <row r="29" spans="1:20" s="34" customFormat="1" ht="11.25">
      <c r="A29" s="48"/>
      <c r="B29" s="125"/>
      <c r="C29" s="124" t="s">
        <v>56</v>
      </c>
      <c r="D29" s="126"/>
      <c r="E29" s="126"/>
      <c r="F29" s="126"/>
      <c r="G29" s="126"/>
      <c r="H29" s="126"/>
      <c r="I29" s="178"/>
      <c r="J29" s="10"/>
      <c r="K29" s="22"/>
      <c r="L29" s="10"/>
      <c r="M29" s="10"/>
      <c r="N29" s="10"/>
      <c r="O29" s="10"/>
      <c r="P29" s="168"/>
      <c r="Q29" s="168"/>
      <c r="R29" s="10"/>
      <c r="S29" s="12"/>
      <c r="T29" s="8"/>
    </row>
    <row r="30" spans="1:20" s="34" customFormat="1" ht="11.25">
      <c r="A30" s="134" t="s">
        <v>35</v>
      </c>
      <c r="B30" s="122" t="s">
        <v>57</v>
      </c>
      <c r="C30" s="122" t="s">
        <v>58</v>
      </c>
      <c r="D30" s="122">
        <v>1</v>
      </c>
      <c r="E30" s="122">
        <v>80</v>
      </c>
      <c r="F30" s="122">
        <v>4</v>
      </c>
      <c r="G30" s="122">
        <v>24</v>
      </c>
      <c r="H30" s="122"/>
      <c r="I30" s="178">
        <v>11.625370461878124</v>
      </c>
      <c r="J30" s="164">
        <v>279.00889108507499</v>
      </c>
      <c r="K30" s="22">
        <f t="shared" ref="K30:K39" si="10">I30*(1-$S$5)</f>
        <v>9.8815648925964048</v>
      </c>
      <c r="L30" s="10">
        <f t="shared" ref="L30:L39" si="11">K30*G30</f>
        <v>237.15755742231372</v>
      </c>
      <c r="M30" s="10"/>
      <c r="N30" s="13">
        <f t="shared" ref="N30:N39" si="12">K30*(1-$S$3)</f>
        <v>8.893408403336764</v>
      </c>
      <c r="O30" s="13">
        <f t="shared" ref="O30:O39" si="13">N30*G30</f>
        <v>213.44180168008234</v>
      </c>
      <c r="P30" s="169">
        <f t="shared" ref="P30:P39" si="14">N30*(1-$S$1)</f>
        <v>8.893408403336764</v>
      </c>
      <c r="Q30" s="169">
        <f t="shared" ref="Q30:Q39" si="15">P30*G30</f>
        <v>213.44180168008234</v>
      </c>
      <c r="R30" s="16"/>
      <c r="S30" s="17">
        <f t="shared" ref="S30:S39" si="16">R30*Q30</f>
        <v>0</v>
      </c>
      <c r="T30" s="8"/>
    </row>
    <row r="31" spans="1:20" s="34" customFormat="1" ht="11.25">
      <c r="A31" s="134" t="s">
        <v>35</v>
      </c>
      <c r="B31" s="127" t="s">
        <v>59</v>
      </c>
      <c r="C31" s="122" t="s">
        <v>60</v>
      </c>
      <c r="D31" s="122">
        <v>10</v>
      </c>
      <c r="E31" s="122">
        <v>160</v>
      </c>
      <c r="F31" s="122">
        <v>4</v>
      </c>
      <c r="G31" s="122">
        <v>16</v>
      </c>
      <c r="H31" s="122"/>
      <c r="I31" s="178">
        <v>18.417971822509294</v>
      </c>
      <c r="J31" s="164">
        <v>294.68754916014871</v>
      </c>
      <c r="K31" s="22">
        <f t="shared" si="10"/>
        <v>15.655276049132899</v>
      </c>
      <c r="L31" s="10">
        <f t="shared" si="11"/>
        <v>250.48441678612639</v>
      </c>
      <c r="M31" s="10"/>
      <c r="N31" s="13">
        <f t="shared" si="12"/>
        <v>14.089748444219609</v>
      </c>
      <c r="O31" s="13">
        <f t="shared" si="13"/>
        <v>225.43597510751374</v>
      </c>
      <c r="P31" s="169">
        <f t="shared" si="14"/>
        <v>14.089748444219609</v>
      </c>
      <c r="Q31" s="169">
        <f t="shared" si="15"/>
        <v>225.43597510751374</v>
      </c>
      <c r="R31" s="16"/>
      <c r="S31" s="17">
        <f t="shared" si="16"/>
        <v>0</v>
      </c>
      <c r="T31" s="8"/>
    </row>
    <row r="32" spans="1:20" s="34" customFormat="1" ht="11.25">
      <c r="A32" s="134" t="s">
        <v>35</v>
      </c>
      <c r="B32" s="122" t="s">
        <v>61</v>
      </c>
      <c r="C32" s="122" t="s">
        <v>62</v>
      </c>
      <c r="D32" s="122">
        <v>15</v>
      </c>
      <c r="E32" s="122">
        <v>240</v>
      </c>
      <c r="F32" s="122">
        <v>2</v>
      </c>
      <c r="G32" s="122">
        <v>12</v>
      </c>
      <c r="H32" s="122"/>
      <c r="I32" s="178">
        <v>24.957120653489216</v>
      </c>
      <c r="J32" s="164">
        <v>299.48544784187061</v>
      </c>
      <c r="K32" s="22">
        <f t="shared" si="10"/>
        <v>21.213552555465832</v>
      </c>
      <c r="L32" s="10">
        <f t="shared" si="11"/>
        <v>254.56263066558998</v>
      </c>
      <c r="M32" s="10"/>
      <c r="N32" s="13">
        <f t="shared" si="12"/>
        <v>19.092197299919249</v>
      </c>
      <c r="O32" s="13">
        <f t="shared" si="13"/>
        <v>229.10636759903099</v>
      </c>
      <c r="P32" s="169">
        <f t="shared" si="14"/>
        <v>19.092197299919249</v>
      </c>
      <c r="Q32" s="169">
        <f t="shared" si="15"/>
        <v>229.10636759903099</v>
      </c>
      <c r="R32" s="16"/>
      <c r="S32" s="17">
        <f t="shared" si="16"/>
        <v>0</v>
      </c>
      <c r="T32" s="8"/>
    </row>
    <row r="33" spans="1:20" s="34" customFormat="1" ht="11.25">
      <c r="A33" s="134" t="s">
        <v>35</v>
      </c>
      <c r="B33" s="122" t="s">
        <v>63</v>
      </c>
      <c r="C33" s="122" t="s">
        <v>64</v>
      </c>
      <c r="D33" s="122">
        <v>20</v>
      </c>
      <c r="E33" s="122">
        <v>320</v>
      </c>
      <c r="F33" s="122">
        <v>2</v>
      </c>
      <c r="G33" s="122">
        <v>12</v>
      </c>
      <c r="H33" s="122"/>
      <c r="I33" s="178">
        <v>30.633539648512627</v>
      </c>
      <c r="J33" s="164">
        <v>367.60247578215154</v>
      </c>
      <c r="K33" s="22">
        <f t="shared" si="10"/>
        <v>26.038508701235731</v>
      </c>
      <c r="L33" s="10">
        <f t="shared" si="11"/>
        <v>312.46210441482879</v>
      </c>
      <c r="M33" s="10"/>
      <c r="N33" s="13">
        <f t="shared" si="12"/>
        <v>23.434657831112158</v>
      </c>
      <c r="O33" s="13">
        <f t="shared" si="13"/>
        <v>281.21589397334589</v>
      </c>
      <c r="P33" s="169">
        <f t="shared" si="14"/>
        <v>23.434657831112158</v>
      </c>
      <c r="Q33" s="169">
        <f t="shared" si="15"/>
        <v>281.21589397334589</v>
      </c>
      <c r="R33" s="16"/>
      <c r="S33" s="17">
        <f t="shared" si="16"/>
        <v>0</v>
      </c>
      <c r="T33" s="8"/>
    </row>
    <row r="34" spans="1:20" s="34" customFormat="1" ht="11.25">
      <c r="A34" s="134" t="s">
        <v>35</v>
      </c>
      <c r="B34" s="122" t="s">
        <v>65</v>
      </c>
      <c r="C34" s="122" t="s">
        <v>66</v>
      </c>
      <c r="D34" s="122">
        <v>1</v>
      </c>
      <c r="E34" s="122">
        <v>96</v>
      </c>
      <c r="F34" s="122">
        <v>4</v>
      </c>
      <c r="G34" s="122">
        <v>40</v>
      </c>
      <c r="H34" s="122"/>
      <c r="I34" s="178">
        <v>8.8599828954368114</v>
      </c>
      <c r="J34" s="164">
        <v>354.39931581747248</v>
      </c>
      <c r="K34" s="22">
        <f t="shared" si="10"/>
        <v>7.5309854611212899</v>
      </c>
      <c r="L34" s="10">
        <f t="shared" si="11"/>
        <v>301.23941844485159</v>
      </c>
      <c r="M34" s="10"/>
      <c r="N34" s="13">
        <f t="shared" si="12"/>
        <v>6.7778869150091614</v>
      </c>
      <c r="O34" s="13">
        <f t="shared" si="13"/>
        <v>271.11547660036643</v>
      </c>
      <c r="P34" s="169">
        <f t="shared" si="14"/>
        <v>6.7778869150091614</v>
      </c>
      <c r="Q34" s="169">
        <f t="shared" si="15"/>
        <v>271.11547660036643</v>
      </c>
      <c r="R34" s="16"/>
      <c r="S34" s="17">
        <f t="shared" si="16"/>
        <v>0</v>
      </c>
      <c r="T34" s="8"/>
    </row>
    <row r="35" spans="1:20" s="34" customFormat="1" ht="11.25">
      <c r="A35" s="134" t="s">
        <v>35</v>
      </c>
      <c r="B35" s="122" t="s">
        <v>67</v>
      </c>
      <c r="C35" s="122" t="s">
        <v>68</v>
      </c>
      <c r="D35" s="122">
        <v>1</v>
      </c>
      <c r="E35" s="122">
        <v>96</v>
      </c>
      <c r="F35" s="122">
        <v>4</v>
      </c>
      <c r="G35" s="122">
        <v>40</v>
      </c>
      <c r="H35" s="122"/>
      <c r="I35" s="178">
        <v>5.7189432549268906</v>
      </c>
      <c r="J35" s="164">
        <v>228.75773019707563</v>
      </c>
      <c r="K35" s="22">
        <f t="shared" si="10"/>
        <v>4.8611017666878569</v>
      </c>
      <c r="L35" s="10">
        <f t="shared" si="11"/>
        <v>194.44407066751427</v>
      </c>
      <c r="M35" s="10"/>
      <c r="N35" s="13">
        <f t="shared" si="12"/>
        <v>4.3749915900190715</v>
      </c>
      <c r="O35" s="13">
        <f t="shared" si="13"/>
        <v>174.99966360076286</v>
      </c>
      <c r="P35" s="169">
        <f t="shared" si="14"/>
        <v>4.3749915900190715</v>
      </c>
      <c r="Q35" s="169">
        <f t="shared" si="15"/>
        <v>174.99966360076286</v>
      </c>
      <c r="R35" s="16"/>
      <c r="S35" s="17">
        <f t="shared" si="16"/>
        <v>0</v>
      </c>
      <c r="T35" s="8"/>
    </row>
    <row r="36" spans="1:20" s="34" customFormat="1" ht="11.25">
      <c r="A36" s="134" t="s">
        <v>35</v>
      </c>
      <c r="B36" s="122" t="s">
        <v>69</v>
      </c>
      <c r="C36" s="123" t="s">
        <v>70</v>
      </c>
      <c r="D36" s="122">
        <v>1</v>
      </c>
      <c r="E36" s="122">
        <v>80</v>
      </c>
      <c r="F36" s="122">
        <v>5</v>
      </c>
      <c r="G36" s="122">
        <v>60</v>
      </c>
      <c r="H36" s="122"/>
      <c r="I36" s="178">
        <v>4.4153661484809064</v>
      </c>
      <c r="J36" s="164">
        <v>264.92196890885441</v>
      </c>
      <c r="K36" s="22">
        <f t="shared" si="10"/>
        <v>3.7530612262087701</v>
      </c>
      <c r="L36" s="10">
        <f t="shared" si="11"/>
        <v>225.1836735725262</v>
      </c>
      <c r="M36" s="10"/>
      <c r="N36" s="13">
        <f t="shared" si="12"/>
        <v>3.377755103587893</v>
      </c>
      <c r="O36" s="13">
        <f t="shared" si="13"/>
        <v>202.66530621527357</v>
      </c>
      <c r="P36" s="169">
        <f t="shared" si="14"/>
        <v>3.377755103587893</v>
      </c>
      <c r="Q36" s="169">
        <f t="shared" si="15"/>
        <v>202.66530621527357</v>
      </c>
      <c r="R36" s="16"/>
      <c r="S36" s="17">
        <f t="shared" si="16"/>
        <v>0</v>
      </c>
      <c r="T36" s="8"/>
    </row>
    <row r="37" spans="1:20" s="34" customFormat="1" ht="11.25">
      <c r="A37" s="134" t="s">
        <v>35</v>
      </c>
      <c r="B37" s="122" t="s">
        <v>71</v>
      </c>
      <c r="C37" s="123" t="s">
        <v>72</v>
      </c>
      <c r="D37" s="122">
        <v>1</v>
      </c>
      <c r="E37" s="122">
        <v>80</v>
      </c>
      <c r="F37" s="122">
        <v>5</v>
      </c>
      <c r="G37" s="122">
        <v>60</v>
      </c>
      <c r="H37" s="122"/>
      <c r="I37" s="178">
        <v>3.2599034186328937</v>
      </c>
      <c r="J37" s="164">
        <v>195.59420511797362</v>
      </c>
      <c r="K37" s="22">
        <f t="shared" si="10"/>
        <v>2.7709179058379596</v>
      </c>
      <c r="L37" s="10">
        <f t="shared" si="11"/>
        <v>166.25507435027757</v>
      </c>
      <c r="M37" s="10"/>
      <c r="N37" s="13">
        <f t="shared" si="12"/>
        <v>2.4938261152541639</v>
      </c>
      <c r="O37" s="13">
        <f t="shared" si="13"/>
        <v>149.62956691524982</v>
      </c>
      <c r="P37" s="169">
        <f t="shared" si="14"/>
        <v>2.4938261152541639</v>
      </c>
      <c r="Q37" s="169">
        <f t="shared" si="15"/>
        <v>149.62956691524982</v>
      </c>
      <c r="R37" s="16"/>
      <c r="S37" s="17">
        <f t="shared" si="16"/>
        <v>0</v>
      </c>
      <c r="T37" s="8"/>
    </row>
    <row r="38" spans="1:20" s="34" customFormat="1" ht="11.25">
      <c r="A38" s="134" t="s">
        <v>35</v>
      </c>
      <c r="B38" s="122" t="s">
        <v>73</v>
      </c>
      <c r="C38" s="122" t="s">
        <v>74</v>
      </c>
      <c r="D38" s="122">
        <v>1</v>
      </c>
      <c r="E38" s="122">
        <v>60</v>
      </c>
      <c r="F38" s="122">
        <v>4</v>
      </c>
      <c r="G38" s="122">
        <v>40</v>
      </c>
      <c r="H38" s="122"/>
      <c r="I38" s="178">
        <v>8.453151806614045</v>
      </c>
      <c r="J38" s="164">
        <v>338.1260722645618</v>
      </c>
      <c r="K38" s="22">
        <f t="shared" si="10"/>
        <v>7.185179035621938</v>
      </c>
      <c r="L38" s="10">
        <f t="shared" si="11"/>
        <v>287.40716142487753</v>
      </c>
      <c r="M38" s="10"/>
      <c r="N38" s="13">
        <f t="shared" si="12"/>
        <v>6.4666611320597447</v>
      </c>
      <c r="O38" s="13">
        <f t="shared" si="13"/>
        <v>258.66644528238976</v>
      </c>
      <c r="P38" s="169">
        <f t="shared" si="14"/>
        <v>6.4666611320597447</v>
      </c>
      <c r="Q38" s="169">
        <f t="shared" si="15"/>
        <v>258.66644528238976</v>
      </c>
      <c r="R38" s="16"/>
      <c r="S38" s="17">
        <f t="shared" si="16"/>
        <v>0</v>
      </c>
      <c r="T38" s="8"/>
    </row>
    <row r="39" spans="1:20" s="34" customFormat="1" ht="11.25">
      <c r="A39" s="134" t="s">
        <v>35</v>
      </c>
      <c r="B39" s="122" t="s">
        <v>75</v>
      </c>
      <c r="C39" s="122" t="s">
        <v>76</v>
      </c>
      <c r="D39" s="122">
        <v>1</v>
      </c>
      <c r="E39" s="122">
        <v>80</v>
      </c>
      <c r="F39" s="122">
        <v>4</v>
      </c>
      <c r="G39" s="122">
        <v>40</v>
      </c>
      <c r="H39" s="122"/>
      <c r="I39" s="178">
        <v>10.175887680321177</v>
      </c>
      <c r="J39" s="164">
        <v>407.03550721284705</v>
      </c>
      <c r="K39" s="22">
        <f t="shared" si="10"/>
        <v>8.6495045282730008</v>
      </c>
      <c r="L39" s="10">
        <f t="shared" si="11"/>
        <v>345.98018113092002</v>
      </c>
      <c r="M39" s="10"/>
      <c r="N39" s="13">
        <f t="shared" si="12"/>
        <v>7.7845540754457012</v>
      </c>
      <c r="O39" s="13">
        <f t="shared" si="13"/>
        <v>311.38216301782802</v>
      </c>
      <c r="P39" s="169">
        <f t="shared" si="14"/>
        <v>7.7845540754457012</v>
      </c>
      <c r="Q39" s="169">
        <f t="shared" si="15"/>
        <v>311.38216301782802</v>
      </c>
      <c r="R39" s="16"/>
      <c r="S39" s="17">
        <f t="shared" si="16"/>
        <v>0</v>
      </c>
      <c r="T39" s="8"/>
    </row>
    <row r="40" spans="1:20" s="34" customFormat="1" ht="11.25">
      <c r="A40" s="48"/>
      <c r="B40" s="9"/>
      <c r="C40" s="124" t="s">
        <v>77</v>
      </c>
      <c r="D40" s="9"/>
      <c r="E40" s="9"/>
      <c r="F40" s="9"/>
      <c r="G40" s="9"/>
      <c r="H40" s="9"/>
      <c r="I40" s="178"/>
      <c r="J40" s="10"/>
      <c r="K40" s="22"/>
      <c r="L40" s="10"/>
      <c r="M40" s="10"/>
      <c r="N40" s="10"/>
      <c r="O40" s="10"/>
      <c r="P40" s="168"/>
      <c r="Q40" s="168"/>
      <c r="R40" s="10"/>
      <c r="S40" s="12"/>
      <c r="T40" s="8"/>
    </row>
    <row r="41" spans="1:20" s="34" customFormat="1" ht="11.25">
      <c r="A41" s="48"/>
      <c r="B41" s="9" t="s">
        <v>78</v>
      </c>
      <c r="C41" s="9" t="s">
        <v>79</v>
      </c>
      <c r="D41" s="9">
        <v>1</v>
      </c>
      <c r="E41" s="9">
        <v>80</v>
      </c>
      <c r="F41" s="9">
        <v>4</v>
      </c>
      <c r="G41" s="9">
        <v>24</v>
      </c>
      <c r="H41" s="9">
        <v>12.46</v>
      </c>
      <c r="I41" s="178">
        <v>11.625370461878124</v>
      </c>
      <c r="J41" s="164">
        <v>279.00889108507499</v>
      </c>
      <c r="K41" s="22">
        <f t="shared" ref="K41:K44" si="17">I41*(1-$S$5)</f>
        <v>9.8815648925964048</v>
      </c>
      <c r="L41" s="10">
        <f t="shared" ref="L41:L44" si="18">K41*G41</f>
        <v>237.15755742231372</v>
      </c>
      <c r="M41" s="10"/>
      <c r="N41" s="13">
        <f t="shared" ref="N41:N44" si="19">K41*(1-$S$3)</f>
        <v>8.893408403336764</v>
      </c>
      <c r="O41" s="13">
        <f t="shared" ref="O41:O44" si="20">N41*G41</f>
        <v>213.44180168008234</v>
      </c>
      <c r="P41" s="169">
        <f t="shared" ref="P41:P44" si="21">N41*(1-$S$1)</f>
        <v>8.893408403336764</v>
      </c>
      <c r="Q41" s="169">
        <f t="shared" ref="Q41:Q44" si="22">P41*G41</f>
        <v>213.44180168008234</v>
      </c>
      <c r="R41" s="16"/>
      <c r="S41" s="17">
        <f t="shared" ref="S41:S44" si="23">R41*Q41</f>
        <v>0</v>
      </c>
      <c r="T41" s="8"/>
    </row>
    <row r="42" spans="1:20" s="34" customFormat="1" ht="11.25">
      <c r="A42" s="48"/>
      <c r="B42" s="9" t="s">
        <v>80</v>
      </c>
      <c r="C42" s="9" t="s">
        <v>81</v>
      </c>
      <c r="D42" s="9">
        <v>10</v>
      </c>
      <c r="E42" s="9">
        <v>160</v>
      </c>
      <c r="F42" s="9">
        <v>4</v>
      </c>
      <c r="G42" s="9">
        <v>16</v>
      </c>
      <c r="H42" s="9">
        <v>18.77</v>
      </c>
      <c r="I42" s="178">
        <v>18.417971822509294</v>
      </c>
      <c r="J42" s="164">
        <v>294.68754916014871</v>
      </c>
      <c r="K42" s="22">
        <f t="shared" si="17"/>
        <v>15.655276049132899</v>
      </c>
      <c r="L42" s="10">
        <f t="shared" si="18"/>
        <v>250.48441678612639</v>
      </c>
      <c r="M42" s="10"/>
      <c r="N42" s="13">
        <f t="shared" si="19"/>
        <v>14.089748444219609</v>
      </c>
      <c r="O42" s="13">
        <f t="shared" si="20"/>
        <v>225.43597510751374</v>
      </c>
      <c r="P42" s="169">
        <f t="shared" si="21"/>
        <v>14.089748444219609</v>
      </c>
      <c r="Q42" s="169">
        <f t="shared" si="22"/>
        <v>225.43597510751374</v>
      </c>
      <c r="R42" s="16"/>
      <c r="S42" s="17">
        <f t="shared" si="23"/>
        <v>0</v>
      </c>
      <c r="T42" s="8"/>
    </row>
    <row r="43" spans="1:20" s="34" customFormat="1" ht="11.25">
      <c r="A43" s="48"/>
      <c r="B43" s="9" t="s">
        <v>82</v>
      </c>
      <c r="C43" s="9" t="s">
        <v>83</v>
      </c>
      <c r="D43" s="9">
        <v>15</v>
      </c>
      <c r="E43" s="9">
        <v>240</v>
      </c>
      <c r="F43" s="9">
        <v>2</v>
      </c>
      <c r="G43" s="9">
        <v>12</v>
      </c>
      <c r="H43" s="9">
        <v>24.87</v>
      </c>
      <c r="I43" s="178">
        <v>24.957120653489216</v>
      </c>
      <c r="J43" s="164">
        <v>299.48544784187061</v>
      </c>
      <c r="K43" s="22">
        <f t="shared" si="17"/>
        <v>21.213552555465832</v>
      </c>
      <c r="L43" s="10">
        <f t="shared" si="18"/>
        <v>254.56263066558998</v>
      </c>
      <c r="M43" s="10"/>
      <c r="N43" s="13">
        <f t="shared" si="19"/>
        <v>19.092197299919249</v>
      </c>
      <c r="O43" s="13">
        <f t="shared" si="20"/>
        <v>229.10636759903099</v>
      </c>
      <c r="P43" s="169">
        <f t="shared" si="21"/>
        <v>19.092197299919249</v>
      </c>
      <c r="Q43" s="169">
        <f t="shared" si="22"/>
        <v>229.10636759903099</v>
      </c>
      <c r="R43" s="16"/>
      <c r="S43" s="17">
        <f t="shared" si="23"/>
        <v>0</v>
      </c>
      <c r="T43" s="8"/>
    </row>
    <row r="44" spans="1:20" s="34" customFormat="1" ht="11.25">
      <c r="A44" s="48"/>
      <c r="B44" s="9" t="s">
        <v>84</v>
      </c>
      <c r="C44" s="9" t="s">
        <v>85</v>
      </c>
      <c r="D44" s="9">
        <v>20</v>
      </c>
      <c r="E44" s="9">
        <v>320</v>
      </c>
      <c r="F44" s="9">
        <v>2</v>
      </c>
      <c r="G44" s="9">
        <v>12</v>
      </c>
      <c r="H44" s="9">
        <v>30.44</v>
      </c>
      <c r="I44" s="178">
        <v>30.633539648512627</v>
      </c>
      <c r="J44" s="164">
        <v>367.60247578215154</v>
      </c>
      <c r="K44" s="22">
        <f t="shared" si="17"/>
        <v>26.038508701235731</v>
      </c>
      <c r="L44" s="10">
        <f t="shared" si="18"/>
        <v>312.46210441482879</v>
      </c>
      <c r="M44" s="10"/>
      <c r="N44" s="13">
        <f t="shared" si="19"/>
        <v>23.434657831112158</v>
      </c>
      <c r="O44" s="13">
        <f t="shared" si="20"/>
        <v>281.21589397334589</v>
      </c>
      <c r="P44" s="169">
        <f t="shared" si="21"/>
        <v>23.434657831112158</v>
      </c>
      <c r="Q44" s="169">
        <f t="shared" si="22"/>
        <v>281.21589397334589</v>
      </c>
      <c r="R44" s="16"/>
      <c r="S44" s="17">
        <f t="shared" si="23"/>
        <v>0</v>
      </c>
      <c r="T44" s="8"/>
    </row>
    <row r="45" spans="1:20" s="34" customFormat="1" ht="11.25">
      <c r="A45" s="48"/>
      <c r="B45" s="9"/>
      <c r="C45" s="124" t="s">
        <v>86</v>
      </c>
      <c r="D45" s="9"/>
      <c r="E45" s="9"/>
      <c r="F45" s="9"/>
      <c r="G45" s="9"/>
      <c r="H45" s="9"/>
      <c r="I45" s="178"/>
      <c r="J45" s="164"/>
      <c r="K45" s="22"/>
      <c r="L45" s="10"/>
      <c r="M45" s="10"/>
      <c r="N45" s="13"/>
      <c r="O45" s="13"/>
      <c r="P45" s="169"/>
      <c r="Q45" s="169"/>
      <c r="R45" s="16"/>
      <c r="S45" s="17"/>
      <c r="T45" s="8"/>
    </row>
    <row r="46" spans="1:20" s="34" customFormat="1" ht="11.25">
      <c r="A46" s="48"/>
      <c r="B46" s="9" t="s">
        <v>87</v>
      </c>
      <c r="C46" s="9" t="s">
        <v>88</v>
      </c>
      <c r="D46" s="9">
        <v>1</v>
      </c>
      <c r="E46" s="9">
        <v>80</v>
      </c>
      <c r="F46" s="9">
        <v>4</v>
      </c>
      <c r="G46" s="9">
        <v>24</v>
      </c>
      <c r="H46" s="9">
        <v>12.46</v>
      </c>
      <c r="I46" s="178">
        <v>11.625370461878124</v>
      </c>
      <c r="J46" s="164">
        <v>279.00889108507499</v>
      </c>
      <c r="K46" s="22">
        <f t="shared" ref="K46:K52" si="24">I46*(1-$S$5)</f>
        <v>9.8815648925964048</v>
      </c>
      <c r="L46" s="10">
        <f t="shared" ref="L46:L52" si="25">K46*G46</f>
        <v>237.15755742231372</v>
      </c>
      <c r="M46" s="10"/>
      <c r="N46" s="13">
        <f t="shared" ref="N46:N52" si="26">K46*(1-$S$3)</f>
        <v>8.893408403336764</v>
      </c>
      <c r="O46" s="13">
        <f t="shared" ref="O46:O52" si="27">N46*G46</f>
        <v>213.44180168008234</v>
      </c>
      <c r="P46" s="169">
        <f t="shared" ref="P46:P52" si="28">N46*(1-$S$1)</f>
        <v>8.893408403336764</v>
      </c>
      <c r="Q46" s="169">
        <f t="shared" ref="Q46:Q52" si="29">P46*G46</f>
        <v>213.44180168008234</v>
      </c>
      <c r="R46" s="16"/>
      <c r="S46" s="17">
        <f t="shared" ref="S46:S52" si="30">R46*Q46</f>
        <v>0</v>
      </c>
      <c r="T46" s="8"/>
    </row>
    <row r="47" spans="1:20" s="34" customFormat="1" ht="11.25">
      <c r="A47" s="48"/>
      <c r="B47" s="9" t="s">
        <v>89</v>
      </c>
      <c r="C47" s="9" t="s">
        <v>90</v>
      </c>
      <c r="D47" s="9">
        <v>10</v>
      </c>
      <c r="E47" s="9">
        <v>160</v>
      </c>
      <c r="F47" s="9">
        <v>4</v>
      </c>
      <c r="G47" s="9">
        <v>16</v>
      </c>
      <c r="H47" s="9">
        <v>18.77</v>
      </c>
      <c r="I47" s="178">
        <v>18.417971822509294</v>
      </c>
      <c r="J47" s="164">
        <v>294.68754916014871</v>
      </c>
      <c r="K47" s="22">
        <f t="shared" si="24"/>
        <v>15.655276049132899</v>
      </c>
      <c r="L47" s="10">
        <f t="shared" si="25"/>
        <v>250.48441678612639</v>
      </c>
      <c r="M47" s="10"/>
      <c r="N47" s="13">
        <f t="shared" si="26"/>
        <v>14.089748444219609</v>
      </c>
      <c r="O47" s="13">
        <f t="shared" si="27"/>
        <v>225.43597510751374</v>
      </c>
      <c r="P47" s="169">
        <f t="shared" si="28"/>
        <v>14.089748444219609</v>
      </c>
      <c r="Q47" s="169">
        <f t="shared" si="29"/>
        <v>225.43597510751374</v>
      </c>
      <c r="R47" s="16"/>
      <c r="S47" s="17">
        <f t="shared" si="30"/>
        <v>0</v>
      </c>
      <c r="T47" s="8"/>
    </row>
    <row r="48" spans="1:20" s="34" customFormat="1" ht="11.25">
      <c r="A48" s="48"/>
      <c r="B48" s="9" t="s">
        <v>91</v>
      </c>
      <c r="C48" s="9" t="s">
        <v>92</v>
      </c>
      <c r="D48" s="9">
        <v>1</v>
      </c>
      <c r="E48" s="9">
        <v>96</v>
      </c>
      <c r="F48" s="9">
        <v>4</v>
      </c>
      <c r="G48" s="9">
        <v>40</v>
      </c>
      <c r="H48" s="9">
        <v>10.56</v>
      </c>
      <c r="I48" s="178">
        <v>8.8599828954368114</v>
      </c>
      <c r="J48" s="164">
        <v>354.39931581747248</v>
      </c>
      <c r="K48" s="22">
        <f t="shared" si="24"/>
        <v>7.5309854611212899</v>
      </c>
      <c r="L48" s="10">
        <f t="shared" si="25"/>
        <v>301.23941844485159</v>
      </c>
      <c r="M48" s="10"/>
      <c r="N48" s="13">
        <f t="shared" si="26"/>
        <v>6.7778869150091614</v>
      </c>
      <c r="O48" s="13">
        <f t="shared" si="27"/>
        <v>271.11547660036643</v>
      </c>
      <c r="P48" s="169">
        <f t="shared" si="28"/>
        <v>6.7778869150091614</v>
      </c>
      <c r="Q48" s="169">
        <f t="shared" si="29"/>
        <v>271.11547660036643</v>
      </c>
      <c r="R48" s="16"/>
      <c r="S48" s="17">
        <f t="shared" si="30"/>
        <v>0</v>
      </c>
      <c r="T48" s="8"/>
    </row>
    <row r="49" spans="1:20" s="34" customFormat="1" ht="11.25">
      <c r="A49" s="48"/>
      <c r="B49" s="9" t="s">
        <v>93</v>
      </c>
      <c r="C49" s="9" t="s">
        <v>94</v>
      </c>
      <c r="D49" s="9">
        <v>1</v>
      </c>
      <c r="E49" s="9">
        <v>96</v>
      </c>
      <c r="F49" s="9">
        <v>4</v>
      </c>
      <c r="G49" s="9">
        <v>40</v>
      </c>
      <c r="H49" s="9">
        <v>6.33</v>
      </c>
      <c r="I49" s="178">
        <v>5.7189432549268906</v>
      </c>
      <c r="J49" s="164">
        <v>228.75773019707563</v>
      </c>
      <c r="K49" s="22">
        <f t="shared" si="24"/>
        <v>4.8611017666878569</v>
      </c>
      <c r="L49" s="10">
        <f t="shared" si="25"/>
        <v>194.44407066751427</v>
      </c>
      <c r="M49" s="10"/>
      <c r="N49" s="13">
        <f t="shared" si="26"/>
        <v>4.3749915900190715</v>
      </c>
      <c r="O49" s="13">
        <f t="shared" si="27"/>
        <v>174.99966360076286</v>
      </c>
      <c r="P49" s="169">
        <f t="shared" si="28"/>
        <v>4.3749915900190715</v>
      </c>
      <c r="Q49" s="169">
        <f t="shared" si="29"/>
        <v>174.99966360076286</v>
      </c>
      <c r="R49" s="16"/>
      <c r="S49" s="17">
        <f t="shared" si="30"/>
        <v>0</v>
      </c>
      <c r="T49" s="8"/>
    </row>
    <row r="50" spans="1:20" s="34" customFormat="1" ht="11.25">
      <c r="A50" s="134" t="s">
        <v>35</v>
      </c>
      <c r="B50" s="122" t="s">
        <v>95</v>
      </c>
      <c r="C50" s="122" t="s">
        <v>96</v>
      </c>
      <c r="D50" s="122">
        <v>1</v>
      </c>
      <c r="E50" s="122">
        <v>60</v>
      </c>
      <c r="F50" s="122">
        <v>4</v>
      </c>
      <c r="G50" s="122">
        <v>40</v>
      </c>
      <c r="H50" s="122"/>
      <c r="I50" s="178">
        <v>8.453151806614045</v>
      </c>
      <c r="J50" s="164">
        <v>338.1260722645618</v>
      </c>
      <c r="K50" s="22">
        <f t="shared" si="24"/>
        <v>7.185179035621938</v>
      </c>
      <c r="L50" s="10">
        <f t="shared" si="25"/>
        <v>287.40716142487753</v>
      </c>
      <c r="M50" s="10"/>
      <c r="N50" s="13">
        <f t="shared" si="26"/>
        <v>6.4666611320597447</v>
      </c>
      <c r="O50" s="13">
        <f t="shared" si="27"/>
        <v>258.66644528238976</v>
      </c>
      <c r="P50" s="169">
        <f t="shared" si="28"/>
        <v>6.4666611320597447</v>
      </c>
      <c r="Q50" s="169">
        <f t="shared" si="29"/>
        <v>258.66644528238976</v>
      </c>
      <c r="R50" s="16"/>
      <c r="S50" s="17">
        <f t="shared" si="30"/>
        <v>0</v>
      </c>
      <c r="T50" s="8"/>
    </row>
    <row r="51" spans="1:20" s="34" customFormat="1" ht="11.25">
      <c r="A51" s="48"/>
      <c r="B51" s="128" t="s">
        <v>97</v>
      </c>
      <c r="C51" s="128" t="s">
        <v>98</v>
      </c>
      <c r="D51" s="128">
        <v>1</v>
      </c>
      <c r="E51" s="128">
        <v>80</v>
      </c>
      <c r="F51" s="128">
        <v>4</v>
      </c>
      <c r="G51" s="128">
        <v>40</v>
      </c>
      <c r="H51" s="128">
        <v>11.55</v>
      </c>
      <c r="I51" s="178">
        <v>10.175887680321177</v>
      </c>
      <c r="J51" s="164">
        <v>407.03550721284705</v>
      </c>
      <c r="K51" s="22">
        <f t="shared" si="24"/>
        <v>8.6495045282730008</v>
      </c>
      <c r="L51" s="10">
        <f t="shared" si="25"/>
        <v>345.98018113092002</v>
      </c>
      <c r="M51" s="10"/>
      <c r="N51" s="13">
        <f t="shared" si="26"/>
        <v>7.7845540754457012</v>
      </c>
      <c r="O51" s="13">
        <f t="shared" si="27"/>
        <v>311.38216301782802</v>
      </c>
      <c r="P51" s="169">
        <f t="shared" si="28"/>
        <v>7.7845540754457012</v>
      </c>
      <c r="Q51" s="169">
        <f t="shared" si="29"/>
        <v>311.38216301782802</v>
      </c>
      <c r="R51" s="16"/>
      <c r="S51" s="17">
        <f t="shared" si="30"/>
        <v>0</v>
      </c>
      <c r="T51" s="8"/>
    </row>
    <row r="52" spans="1:20" s="34" customFormat="1" ht="11.25">
      <c r="A52" s="134" t="s">
        <v>35</v>
      </c>
      <c r="B52" s="122" t="s">
        <v>99</v>
      </c>
      <c r="C52" s="123" t="s">
        <v>100</v>
      </c>
      <c r="D52" s="122">
        <v>1</v>
      </c>
      <c r="E52" s="122">
        <v>80</v>
      </c>
      <c r="F52" s="122">
        <v>5</v>
      </c>
      <c r="G52" s="122">
        <v>60</v>
      </c>
      <c r="H52" s="122"/>
      <c r="I52" s="178">
        <v>4.4153661484809064</v>
      </c>
      <c r="J52" s="164">
        <v>264.92196890885441</v>
      </c>
      <c r="K52" s="22">
        <f t="shared" si="24"/>
        <v>3.7530612262087701</v>
      </c>
      <c r="L52" s="10">
        <f t="shared" si="25"/>
        <v>225.1836735725262</v>
      </c>
      <c r="M52" s="10"/>
      <c r="N52" s="13">
        <f t="shared" si="26"/>
        <v>3.377755103587893</v>
      </c>
      <c r="O52" s="13">
        <f t="shared" si="27"/>
        <v>202.66530621527357</v>
      </c>
      <c r="P52" s="169">
        <f t="shared" si="28"/>
        <v>3.377755103587893</v>
      </c>
      <c r="Q52" s="169">
        <f t="shared" si="29"/>
        <v>202.66530621527357</v>
      </c>
      <c r="R52" s="16"/>
      <c r="S52" s="17">
        <f t="shared" si="30"/>
        <v>0</v>
      </c>
      <c r="T52" s="8"/>
    </row>
    <row r="53" spans="1:20" s="34" customFormat="1" ht="11.25">
      <c r="A53" s="48"/>
      <c r="B53" s="11"/>
      <c r="C53" s="124" t="s">
        <v>101</v>
      </c>
      <c r="D53" s="11"/>
      <c r="E53" s="11"/>
      <c r="F53" s="11"/>
      <c r="G53" s="11"/>
      <c r="H53" s="11"/>
      <c r="I53" s="178"/>
      <c r="J53" s="164"/>
      <c r="K53" s="22"/>
      <c r="L53" s="10"/>
      <c r="M53" s="10"/>
      <c r="N53" s="13"/>
      <c r="O53" s="13"/>
      <c r="P53" s="169"/>
      <c r="Q53" s="169"/>
      <c r="R53" s="16"/>
      <c r="S53" s="17"/>
      <c r="T53" s="8"/>
    </row>
    <row r="54" spans="1:20" s="34" customFormat="1" ht="11.25">
      <c r="A54" s="48"/>
      <c r="B54" s="9" t="s">
        <v>102</v>
      </c>
      <c r="C54" s="9" t="s">
        <v>103</v>
      </c>
      <c r="D54" s="9">
        <v>1</v>
      </c>
      <c r="E54" s="9">
        <v>80</v>
      </c>
      <c r="F54" s="9">
        <v>4</v>
      </c>
      <c r="G54" s="9">
        <v>24</v>
      </c>
      <c r="H54" s="9">
        <v>12.46</v>
      </c>
      <c r="I54" s="178">
        <v>11.625370461878124</v>
      </c>
      <c r="J54" s="164">
        <v>279.00889108507499</v>
      </c>
      <c r="K54" s="22">
        <f t="shared" ref="K54:K61" si="31">I54*(1-$S$5)</f>
        <v>9.8815648925964048</v>
      </c>
      <c r="L54" s="10">
        <f t="shared" ref="L54:L61" si="32">K54*G54</f>
        <v>237.15755742231372</v>
      </c>
      <c r="M54" s="10"/>
      <c r="N54" s="13">
        <f t="shared" ref="N54:N61" si="33">K54*(1-$S$3)</f>
        <v>8.893408403336764</v>
      </c>
      <c r="O54" s="13">
        <f t="shared" ref="O54:O61" si="34">N54*G54</f>
        <v>213.44180168008234</v>
      </c>
      <c r="P54" s="169">
        <f t="shared" ref="P54:P61" si="35">N54*(1-$S$1)</f>
        <v>8.893408403336764</v>
      </c>
      <c r="Q54" s="169">
        <f t="shared" ref="Q54:Q61" si="36">P54*G54</f>
        <v>213.44180168008234</v>
      </c>
      <c r="R54" s="16"/>
      <c r="S54" s="17">
        <f t="shared" ref="S54:S61" si="37">R54*Q54</f>
        <v>0</v>
      </c>
      <c r="T54" s="8"/>
    </row>
    <row r="55" spans="1:20" s="34" customFormat="1" ht="11.25">
      <c r="A55" s="48"/>
      <c r="B55" s="9" t="s">
        <v>104</v>
      </c>
      <c r="C55" s="9" t="s">
        <v>105</v>
      </c>
      <c r="D55" s="9">
        <v>10</v>
      </c>
      <c r="E55" s="9">
        <v>160</v>
      </c>
      <c r="F55" s="9">
        <v>4</v>
      </c>
      <c r="G55" s="9">
        <v>16</v>
      </c>
      <c r="H55" s="9">
        <v>18.77</v>
      </c>
      <c r="I55" s="178">
        <v>18.417971822509294</v>
      </c>
      <c r="J55" s="164">
        <v>294.68754916014871</v>
      </c>
      <c r="K55" s="22">
        <f t="shared" si="31"/>
        <v>15.655276049132899</v>
      </c>
      <c r="L55" s="10">
        <f t="shared" si="32"/>
        <v>250.48441678612639</v>
      </c>
      <c r="M55" s="10"/>
      <c r="N55" s="13">
        <f t="shared" si="33"/>
        <v>14.089748444219609</v>
      </c>
      <c r="O55" s="13">
        <f t="shared" si="34"/>
        <v>225.43597510751374</v>
      </c>
      <c r="P55" s="169">
        <f t="shared" si="35"/>
        <v>14.089748444219609</v>
      </c>
      <c r="Q55" s="169">
        <f t="shared" si="36"/>
        <v>225.43597510751374</v>
      </c>
      <c r="R55" s="16"/>
      <c r="S55" s="17">
        <f t="shared" si="37"/>
        <v>0</v>
      </c>
      <c r="T55" s="8"/>
    </row>
    <row r="56" spans="1:20" s="34" customFormat="1" ht="11.25">
      <c r="A56" s="48"/>
      <c r="B56" s="9" t="s">
        <v>106</v>
      </c>
      <c r="C56" s="9" t="s">
        <v>107</v>
      </c>
      <c r="D56" s="9">
        <v>15</v>
      </c>
      <c r="E56" s="9">
        <v>240</v>
      </c>
      <c r="F56" s="9">
        <v>2</v>
      </c>
      <c r="G56" s="9">
        <v>12</v>
      </c>
      <c r="H56" s="9">
        <v>24.87</v>
      </c>
      <c r="I56" s="178">
        <v>24.957120653489216</v>
      </c>
      <c r="J56" s="164">
        <v>299.48544784187061</v>
      </c>
      <c r="K56" s="22">
        <f t="shared" si="31"/>
        <v>21.213552555465832</v>
      </c>
      <c r="L56" s="10">
        <f t="shared" si="32"/>
        <v>254.56263066558998</v>
      </c>
      <c r="M56" s="10"/>
      <c r="N56" s="13">
        <f t="shared" si="33"/>
        <v>19.092197299919249</v>
      </c>
      <c r="O56" s="13">
        <f t="shared" si="34"/>
        <v>229.10636759903099</v>
      </c>
      <c r="P56" s="169">
        <f t="shared" si="35"/>
        <v>19.092197299919249</v>
      </c>
      <c r="Q56" s="169">
        <f t="shared" si="36"/>
        <v>229.10636759903099</v>
      </c>
      <c r="R56" s="16"/>
      <c r="S56" s="17">
        <f t="shared" si="37"/>
        <v>0</v>
      </c>
      <c r="T56" s="8"/>
    </row>
    <row r="57" spans="1:20" s="34" customFormat="1" ht="11.25">
      <c r="A57" s="48"/>
      <c r="B57" s="9" t="s">
        <v>108</v>
      </c>
      <c r="C57" s="9" t="s">
        <v>109</v>
      </c>
      <c r="D57" s="9">
        <v>20</v>
      </c>
      <c r="E57" s="9">
        <v>320</v>
      </c>
      <c r="F57" s="9">
        <v>2</v>
      </c>
      <c r="G57" s="9">
        <v>12</v>
      </c>
      <c r="H57" s="9">
        <v>30.44</v>
      </c>
      <c r="I57" s="178">
        <v>30.633539648512627</v>
      </c>
      <c r="J57" s="164">
        <v>367.60247578215154</v>
      </c>
      <c r="K57" s="22">
        <f t="shared" si="31"/>
        <v>26.038508701235731</v>
      </c>
      <c r="L57" s="10">
        <f t="shared" si="32"/>
        <v>312.46210441482879</v>
      </c>
      <c r="M57" s="10"/>
      <c r="N57" s="13">
        <f t="shared" si="33"/>
        <v>23.434657831112158</v>
      </c>
      <c r="O57" s="13">
        <f t="shared" si="34"/>
        <v>281.21589397334589</v>
      </c>
      <c r="P57" s="169">
        <f t="shared" si="35"/>
        <v>23.434657831112158</v>
      </c>
      <c r="Q57" s="169">
        <f t="shared" si="36"/>
        <v>281.21589397334589</v>
      </c>
      <c r="R57" s="16"/>
      <c r="S57" s="17">
        <f t="shared" si="37"/>
        <v>0</v>
      </c>
      <c r="T57" s="8"/>
    </row>
    <row r="58" spans="1:20" s="34" customFormat="1" ht="11.25">
      <c r="A58" s="48"/>
      <c r="B58" s="9" t="s">
        <v>110</v>
      </c>
      <c r="C58" s="9" t="s">
        <v>111</v>
      </c>
      <c r="D58" s="9">
        <v>1</v>
      </c>
      <c r="E58" s="9">
        <v>96</v>
      </c>
      <c r="F58" s="9">
        <v>4</v>
      </c>
      <c r="G58" s="9">
        <v>40</v>
      </c>
      <c r="H58" s="9">
        <v>10.56</v>
      </c>
      <c r="I58" s="178">
        <v>8.8599828954368114</v>
      </c>
      <c r="J58" s="164">
        <v>354.39931581747248</v>
      </c>
      <c r="K58" s="22">
        <f t="shared" si="31"/>
        <v>7.5309854611212899</v>
      </c>
      <c r="L58" s="10">
        <f t="shared" si="32"/>
        <v>301.23941844485159</v>
      </c>
      <c r="M58" s="10"/>
      <c r="N58" s="13">
        <f t="shared" si="33"/>
        <v>6.7778869150091614</v>
      </c>
      <c r="O58" s="13">
        <f t="shared" si="34"/>
        <v>271.11547660036643</v>
      </c>
      <c r="P58" s="169">
        <f t="shared" si="35"/>
        <v>6.7778869150091614</v>
      </c>
      <c r="Q58" s="169">
        <f t="shared" si="36"/>
        <v>271.11547660036643</v>
      </c>
      <c r="R58" s="16"/>
      <c r="S58" s="17">
        <f t="shared" si="37"/>
        <v>0</v>
      </c>
      <c r="T58" s="8"/>
    </row>
    <row r="59" spans="1:20" s="34" customFormat="1" ht="11.25">
      <c r="A59" s="134" t="s">
        <v>35</v>
      </c>
      <c r="B59" s="122" t="s">
        <v>112</v>
      </c>
      <c r="C59" s="122" t="s">
        <v>113</v>
      </c>
      <c r="D59" s="122">
        <v>1</v>
      </c>
      <c r="E59" s="122">
        <v>60</v>
      </c>
      <c r="F59" s="122">
        <v>4</v>
      </c>
      <c r="G59" s="122">
        <v>40</v>
      </c>
      <c r="H59" s="122"/>
      <c r="I59" s="178">
        <v>8.453151806614045</v>
      </c>
      <c r="J59" s="164">
        <v>338.1260722645618</v>
      </c>
      <c r="K59" s="22">
        <f t="shared" si="31"/>
        <v>7.185179035621938</v>
      </c>
      <c r="L59" s="10">
        <f t="shared" si="32"/>
        <v>287.40716142487753</v>
      </c>
      <c r="M59" s="10"/>
      <c r="N59" s="13">
        <f t="shared" si="33"/>
        <v>6.4666611320597447</v>
      </c>
      <c r="O59" s="13">
        <f t="shared" si="34"/>
        <v>258.66644528238976</v>
      </c>
      <c r="P59" s="169">
        <f t="shared" si="35"/>
        <v>6.4666611320597447</v>
      </c>
      <c r="Q59" s="169">
        <f t="shared" si="36"/>
        <v>258.66644528238976</v>
      </c>
      <c r="R59" s="16"/>
      <c r="S59" s="17">
        <f t="shared" si="37"/>
        <v>0</v>
      </c>
      <c r="T59" s="8"/>
    </row>
    <row r="60" spans="1:20" s="34" customFormat="1" ht="11.25">
      <c r="A60" s="134" t="s">
        <v>35</v>
      </c>
      <c r="B60" s="122" t="s">
        <v>114</v>
      </c>
      <c r="C60" s="122" t="s">
        <v>115</v>
      </c>
      <c r="D60" s="122">
        <v>1</v>
      </c>
      <c r="E60" s="122">
        <v>80</v>
      </c>
      <c r="F60" s="122">
        <v>4</v>
      </c>
      <c r="G60" s="122">
        <v>40</v>
      </c>
      <c r="H60" s="122"/>
      <c r="I60" s="178">
        <v>10.175887680321177</v>
      </c>
      <c r="J60" s="164">
        <v>407.03550721284705</v>
      </c>
      <c r="K60" s="22">
        <f t="shared" si="31"/>
        <v>8.6495045282730008</v>
      </c>
      <c r="L60" s="10">
        <f t="shared" si="32"/>
        <v>345.98018113092002</v>
      </c>
      <c r="M60" s="10"/>
      <c r="N60" s="13">
        <f t="shared" si="33"/>
        <v>7.7845540754457012</v>
      </c>
      <c r="O60" s="13">
        <f t="shared" si="34"/>
        <v>311.38216301782802</v>
      </c>
      <c r="P60" s="169">
        <f t="shared" si="35"/>
        <v>7.7845540754457012</v>
      </c>
      <c r="Q60" s="169">
        <f t="shared" si="36"/>
        <v>311.38216301782802</v>
      </c>
      <c r="R60" s="16"/>
      <c r="S60" s="17">
        <f t="shared" si="37"/>
        <v>0</v>
      </c>
      <c r="T60" s="8"/>
    </row>
    <row r="61" spans="1:20" s="34" customFormat="1" ht="11.25">
      <c r="A61" s="134" t="s">
        <v>35</v>
      </c>
      <c r="B61" s="122" t="s">
        <v>116</v>
      </c>
      <c r="C61" s="123" t="s">
        <v>117</v>
      </c>
      <c r="D61" s="122">
        <v>1</v>
      </c>
      <c r="E61" s="122">
        <v>80</v>
      </c>
      <c r="F61" s="122">
        <v>5</v>
      </c>
      <c r="G61" s="122">
        <v>60</v>
      </c>
      <c r="H61" s="122"/>
      <c r="I61" s="178">
        <v>4.4153661484809064</v>
      </c>
      <c r="J61" s="164">
        <v>264.92196890885441</v>
      </c>
      <c r="K61" s="22">
        <f t="shared" si="31"/>
        <v>3.7530612262087701</v>
      </c>
      <c r="L61" s="10">
        <f t="shared" si="32"/>
        <v>225.1836735725262</v>
      </c>
      <c r="M61" s="10"/>
      <c r="N61" s="13">
        <f t="shared" si="33"/>
        <v>3.377755103587893</v>
      </c>
      <c r="O61" s="13">
        <f t="shared" si="34"/>
        <v>202.66530621527357</v>
      </c>
      <c r="P61" s="169">
        <f t="shared" si="35"/>
        <v>3.377755103587893</v>
      </c>
      <c r="Q61" s="169">
        <f t="shared" si="36"/>
        <v>202.66530621527357</v>
      </c>
      <c r="R61" s="16"/>
      <c r="S61" s="17">
        <f t="shared" si="37"/>
        <v>0</v>
      </c>
      <c r="T61" s="8"/>
    </row>
    <row r="62" spans="1:20" s="34" customFormat="1" ht="11.25">
      <c r="A62" s="48"/>
      <c r="B62" s="11"/>
      <c r="C62" s="124" t="s">
        <v>118</v>
      </c>
      <c r="D62" s="11"/>
      <c r="E62" s="11"/>
      <c r="F62" s="11"/>
      <c r="G62" s="11"/>
      <c r="H62" s="11"/>
      <c r="I62" s="178"/>
      <c r="J62" s="164"/>
      <c r="K62" s="22"/>
      <c r="L62" s="10"/>
      <c r="M62" s="10"/>
      <c r="N62" s="13"/>
      <c r="O62" s="13"/>
      <c r="P62" s="169"/>
      <c r="Q62" s="169"/>
      <c r="R62" s="16"/>
      <c r="S62" s="17"/>
      <c r="T62" s="8"/>
    </row>
    <row r="63" spans="1:20" s="34" customFormat="1" ht="11.25">
      <c r="A63" s="48"/>
      <c r="B63" s="9" t="s">
        <v>119</v>
      </c>
      <c r="C63" s="9" t="s">
        <v>120</v>
      </c>
      <c r="D63" s="9">
        <v>1</v>
      </c>
      <c r="E63" s="9">
        <v>80</v>
      </c>
      <c r="F63" s="9">
        <v>4</v>
      </c>
      <c r="G63" s="9">
        <v>24</v>
      </c>
      <c r="H63" s="9">
        <v>11.63</v>
      </c>
      <c r="I63" s="178">
        <v>11.625370461878124</v>
      </c>
      <c r="J63" s="164">
        <v>279.00889108507499</v>
      </c>
      <c r="K63" s="22">
        <f t="shared" ref="K63:K68" si="38">I63*(1-$S$5)</f>
        <v>9.8815648925964048</v>
      </c>
      <c r="L63" s="10">
        <f t="shared" ref="L63:L68" si="39">K63*G63</f>
        <v>237.15755742231372</v>
      </c>
      <c r="M63" s="10"/>
      <c r="N63" s="13">
        <f t="shared" ref="N63:N68" si="40">K63*(1-$S$3)</f>
        <v>8.893408403336764</v>
      </c>
      <c r="O63" s="13">
        <f t="shared" ref="O63:O68" si="41">N63*G63</f>
        <v>213.44180168008234</v>
      </c>
      <c r="P63" s="169">
        <f t="shared" ref="P63:P68" si="42">N63*(1-$S$1)</f>
        <v>8.893408403336764</v>
      </c>
      <c r="Q63" s="169">
        <f t="shared" ref="Q63:Q68" si="43">P63*G63</f>
        <v>213.44180168008234</v>
      </c>
      <c r="R63" s="16"/>
      <c r="S63" s="17">
        <f t="shared" ref="S63:S68" si="44">R63*Q63</f>
        <v>0</v>
      </c>
      <c r="T63" s="8"/>
    </row>
    <row r="64" spans="1:20" s="34" customFormat="1" ht="11.25">
      <c r="A64" s="48"/>
      <c r="B64" s="9" t="s">
        <v>121</v>
      </c>
      <c r="C64" s="9" t="s">
        <v>122</v>
      </c>
      <c r="D64" s="9">
        <v>10</v>
      </c>
      <c r="E64" s="9">
        <v>160</v>
      </c>
      <c r="F64" s="9">
        <v>4</v>
      </c>
      <c r="G64" s="9">
        <v>16</v>
      </c>
      <c r="H64" s="9">
        <v>17.62</v>
      </c>
      <c r="I64" s="178">
        <v>18.417971822509294</v>
      </c>
      <c r="J64" s="164">
        <v>294.68754916014871</v>
      </c>
      <c r="K64" s="22">
        <f t="shared" si="38"/>
        <v>15.655276049132899</v>
      </c>
      <c r="L64" s="10">
        <f t="shared" si="39"/>
        <v>250.48441678612639</v>
      </c>
      <c r="M64" s="10"/>
      <c r="N64" s="13">
        <f t="shared" si="40"/>
        <v>14.089748444219609</v>
      </c>
      <c r="O64" s="13">
        <f t="shared" si="41"/>
        <v>225.43597510751374</v>
      </c>
      <c r="P64" s="169">
        <f t="shared" si="42"/>
        <v>14.089748444219609</v>
      </c>
      <c r="Q64" s="169">
        <f t="shared" si="43"/>
        <v>225.43597510751374</v>
      </c>
      <c r="R64" s="16"/>
      <c r="S64" s="17">
        <f t="shared" si="44"/>
        <v>0</v>
      </c>
      <c r="T64" s="8"/>
    </row>
    <row r="65" spans="1:20" s="34" customFormat="1" ht="11.25">
      <c r="A65" s="48"/>
      <c r="B65" s="9" t="s">
        <v>123</v>
      </c>
      <c r="C65" s="9" t="s">
        <v>124</v>
      </c>
      <c r="D65" s="9">
        <v>15</v>
      </c>
      <c r="E65" s="9">
        <v>240</v>
      </c>
      <c r="F65" s="9">
        <v>2</v>
      </c>
      <c r="G65" s="9">
        <v>12</v>
      </c>
      <c r="H65" s="9">
        <v>23.22</v>
      </c>
      <c r="I65" s="178">
        <v>24.957120653489216</v>
      </c>
      <c r="J65" s="164">
        <v>299.48544784187061</v>
      </c>
      <c r="K65" s="22">
        <f t="shared" si="38"/>
        <v>21.213552555465832</v>
      </c>
      <c r="L65" s="10">
        <f t="shared" si="39"/>
        <v>254.56263066558998</v>
      </c>
      <c r="M65" s="10"/>
      <c r="N65" s="13">
        <f t="shared" si="40"/>
        <v>19.092197299919249</v>
      </c>
      <c r="O65" s="13">
        <f t="shared" si="41"/>
        <v>229.10636759903099</v>
      </c>
      <c r="P65" s="169">
        <f t="shared" si="42"/>
        <v>19.092197299919249</v>
      </c>
      <c r="Q65" s="169">
        <f t="shared" si="43"/>
        <v>229.10636759903099</v>
      </c>
      <c r="R65" s="16"/>
      <c r="S65" s="17">
        <f t="shared" si="44"/>
        <v>0</v>
      </c>
      <c r="T65" s="8"/>
    </row>
    <row r="66" spans="1:20" s="34" customFormat="1" ht="12" thickBot="1">
      <c r="A66" s="48"/>
      <c r="B66" s="9" t="s">
        <v>125</v>
      </c>
      <c r="C66" s="9" t="s">
        <v>126</v>
      </c>
      <c r="D66" s="9">
        <v>20</v>
      </c>
      <c r="E66" s="9">
        <v>320</v>
      </c>
      <c r="F66" s="9">
        <v>2</v>
      </c>
      <c r="G66" s="9">
        <v>12</v>
      </c>
      <c r="H66" s="9">
        <v>28.46</v>
      </c>
      <c r="I66" s="178">
        <v>30.633539648512627</v>
      </c>
      <c r="J66" s="164">
        <v>367.60247578215154</v>
      </c>
      <c r="K66" s="22">
        <f t="shared" si="38"/>
        <v>26.038508701235731</v>
      </c>
      <c r="L66" s="10">
        <f t="shared" si="39"/>
        <v>312.46210441482879</v>
      </c>
      <c r="M66" s="10"/>
      <c r="N66" s="13">
        <f t="shared" si="40"/>
        <v>23.434657831112158</v>
      </c>
      <c r="O66" s="13">
        <f t="shared" si="41"/>
        <v>281.21589397334589</v>
      </c>
      <c r="P66" s="169">
        <f t="shared" si="42"/>
        <v>23.434657831112158</v>
      </c>
      <c r="Q66" s="169">
        <f t="shared" si="43"/>
        <v>281.21589397334589</v>
      </c>
      <c r="R66" s="16"/>
      <c r="S66" s="17">
        <f t="shared" si="44"/>
        <v>0</v>
      </c>
      <c r="T66" s="8"/>
    </row>
    <row r="67" spans="1:20" s="34" customFormat="1" ht="11.25">
      <c r="A67" s="48" t="s">
        <v>127</v>
      </c>
      <c r="B67" s="129" t="s">
        <v>128</v>
      </c>
      <c r="C67" s="130" t="s">
        <v>129</v>
      </c>
      <c r="D67" s="130">
        <v>1</v>
      </c>
      <c r="E67" s="130">
        <v>80</v>
      </c>
      <c r="F67" s="130">
        <v>4</v>
      </c>
      <c r="G67" s="130">
        <v>40</v>
      </c>
      <c r="H67" s="152">
        <v>7.09</v>
      </c>
      <c r="I67" s="178">
        <v>7.3660093647687566</v>
      </c>
      <c r="J67" s="164">
        <v>294.64037459075024</v>
      </c>
      <c r="K67" s="22">
        <f t="shared" si="38"/>
        <v>6.2611079600534429</v>
      </c>
      <c r="L67" s="10">
        <f t="shared" si="39"/>
        <v>250.44431840213772</v>
      </c>
      <c r="M67" s="10"/>
      <c r="N67" s="13">
        <f t="shared" si="40"/>
        <v>5.6349971640480989</v>
      </c>
      <c r="O67" s="13">
        <f t="shared" si="41"/>
        <v>225.39988656192395</v>
      </c>
      <c r="P67" s="169">
        <f t="shared" si="42"/>
        <v>5.6349971640480989</v>
      </c>
      <c r="Q67" s="169">
        <f t="shared" si="43"/>
        <v>225.39988656192395</v>
      </c>
      <c r="R67" s="16"/>
      <c r="S67" s="17">
        <f t="shared" si="44"/>
        <v>0</v>
      </c>
      <c r="T67" s="8"/>
    </row>
    <row r="68" spans="1:20" s="34" customFormat="1" ht="12" thickBot="1">
      <c r="A68" s="48" t="s">
        <v>127</v>
      </c>
      <c r="B68" s="131" t="s">
        <v>130</v>
      </c>
      <c r="C68" s="132" t="s">
        <v>131</v>
      </c>
      <c r="D68" s="132">
        <v>10</v>
      </c>
      <c r="E68" s="132">
        <v>160</v>
      </c>
      <c r="F68" s="132">
        <v>5</v>
      </c>
      <c r="G68" s="132">
        <v>20</v>
      </c>
      <c r="H68" s="153">
        <v>11.77</v>
      </c>
      <c r="I68" s="178">
        <v>12.370597196936588</v>
      </c>
      <c r="J68" s="164">
        <v>247.41194393873175</v>
      </c>
      <c r="K68" s="22">
        <f t="shared" si="38"/>
        <v>10.515007617396099</v>
      </c>
      <c r="L68" s="10">
        <f t="shared" si="39"/>
        <v>210.30015234792199</v>
      </c>
      <c r="M68" s="10"/>
      <c r="N68" s="13">
        <f t="shared" si="40"/>
        <v>9.4635068556564903</v>
      </c>
      <c r="O68" s="13">
        <f t="shared" si="41"/>
        <v>189.27013711312981</v>
      </c>
      <c r="P68" s="169">
        <f t="shared" si="42"/>
        <v>9.4635068556564903</v>
      </c>
      <c r="Q68" s="169">
        <f t="shared" si="43"/>
        <v>189.27013711312981</v>
      </c>
      <c r="R68" s="16"/>
      <c r="S68" s="17">
        <f t="shared" si="44"/>
        <v>0</v>
      </c>
      <c r="T68" s="8"/>
    </row>
    <row r="69" spans="1:20" s="34" customFormat="1" ht="11.25">
      <c r="A69" s="48"/>
      <c r="B69" s="11"/>
      <c r="C69" s="124" t="s">
        <v>132</v>
      </c>
      <c r="D69" s="11"/>
      <c r="E69" s="11"/>
      <c r="F69" s="11"/>
      <c r="G69" s="11"/>
      <c r="H69" s="11"/>
      <c r="I69" s="178"/>
      <c r="J69" s="164"/>
      <c r="K69" s="22"/>
      <c r="L69" s="10"/>
      <c r="M69" s="10"/>
      <c r="N69" s="13"/>
      <c r="O69" s="13"/>
      <c r="P69" s="169"/>
      <c r="Q69" s="169"/>
      <c r="R69" s="16"/>
      <c r="S69" s="17"/>
      <c r="T69" s="8"/>
    </row>
    <row r="70" spans="1:20" s="34" customFormat="1" ht="11.25">
      <c r="A70" s="48"/>
      <c r="B70" s="9" t="s">
        <v>133</v>
      </c>
      <c r="C70" s="9" t="s">
        <v>134</v>
      </c>
      <c r="D70" s="9">
        <v>1</v>
      </c>
      <c r="E70" s="9">
        <v>80</v>
      </c>
      <c r="F70" s="9">
        <v>4</v>
      </c>
      <c r="G70" s="9">
        <v>24</v>
      </c>
      <c r="H70" s="9">
        <v>12.46</v>
      </c>
      <c r="I70" s="178">
        <v>11.625370461878124</v>
      </c>
      <c r="J70" s="164">
        <v>279.00889108507499</v>
      </c>
      <c r="K70" s="22">
        <f t="shared" ref="K70:K75" si="45">I70*(1-$S$5)</f>
        <v>9.8815648925964048</v>
      </c>
      <c r="L70" s="10">
        <f t="shared" ref="L70:L75" si="46">K70*G70</f>
        <v>237.15755742231372</v>
      </c>
      <c r="M70" s="10"/>
      <c r="N70" s="13">
        <f t="shared" ref="N70:N75" si="47">K70*(1-$S$3)</f>
        <v>8.893408403336764</v>
      </c>
      <c r="O70" s="13">
        <f t="shared" ref="O70:O75" si="48">N70*G70</f>
        <v>213.44180168008234</v>
      </c>
      <c r="P70" s="169">
        <f t="shared" ref="P70:P75" si="49">N70*(1-$S$1)</f>
        <v>8.893408403336764</v>
      </c>
      <c r="Q70" s="169">
        <f t="shared" ref="Q70:Q75" si="50">P70*G70</f>
        <v>213.44180168008234</v>
      </c>
      <c r="R70" s="16"/>
      <c r="S70" s="17">
        <f t="shared" ref="S70:S75" si="51">R70*Q70</f>
        <v>0</v>
      </c>
      <c r="T70" s="8"/>
    </row>
    <row r="71" spans="1:20" s="34" customFormat="1" ht="11.25">
      <c r="A71" s="48"/>
      <c r="B71" s="9" t="s">
        <v>135</v>
      </c>
      <c r="C71" s="9" t="s">
        <v>136</v>
      </c>
      <c r="D71" s="9">
        <v>10</v>
      </c>
      <c r="E71" s="9">
        <v>160</v>
      </c>
      <c r="F71" s="9">
        <v>4</v>
      </c>
      <c r="G71" s="9">
        <v>16</v>
      </c>
      <c r="H71" s="9">
        <v>18.77</v>
      </c>
      <c r="I71" s="178">
        <v>18.417971822509294</v>
      </c>
      <c r="J71" s="164">
        <v>294.68754916014871</v>
      </c>
      <c r="K71" s="22">
        <f t="shared" si="45"/>
        <v>15.655276049132899</v>
      </c>
      <c r="L71" s="10">
        <f t="shared" si="46"/>
        <v>250.48441678612639</v>
      </c>
      <c r="M71" s="10"/>
      <c r="N71" s="13">
        <f t="shared" si="47"/>
        <v>14.089748444219609</v>
      </c>
      <c r="O71" s="13">
        <f t="shared" si="48"/>
        <v>225.43597510751374</v>
      </c>
      <c r="P71" s="169">
        <f t="shared" si="49"/>
        <v>14.089748444219609</v>
      </c>
      <c r="Q71" s="169">
        <f t="shared" si="50"/>
        <v>225.43597510751374</v>
      </c>
      <c r="R71" s="16"/>
      <c r="S71" s="17">
        <f t="shared" si="51"/>
        <v>0</v>
      </c>
      <c r="T71" s="8"/>
    </row>
    <row r="72" spans="1:20" s="34" customFormat="1" ht="11.25">
      <c r="A72" s="48"/>
      <c r="B72" s="9" t="s">
        <v>137</v>
      </c>
      <c r="C72" s="9" t="s">
        <v>138</v>
      </c>
      <c r="D72" s="9">
        <v>15</v>
      </c>
      <c r="E72" s="9">
        <v>240</v>
      </c>
      <c r="F72" s="9">
        <v>2</v>
      </c>
      <c r="G72" s="9">
        <v>12</v>
      </c>
      <c r="H72" s="9">
        <v>24.87</v>
      </c>
      <c r="I72" s="178">
        <v>24.957120653489216</v>
      </c>
      <c r="J72" s="164">
        <v>299.48544784187061</v>
      </c>
      <c r="K72" s="22">
        <f t="shared" si="45"/>
        <v>21.213552555465832</v>
      </c>
      <c r="L72" s="10">
        <f t="shared" si="46"/>
        <v>254.56263066558998</v>
      </c>
      <c r="M72" s="10"/>
      <c r="N72" s="13">
        <f t="shared" si="47"/>
        <v>19.092197299919249</v>
      </c>
      <c r="O72" s="13">
        <f t="shared" si="48"/>
        <v>229.10636759903099</v>
      </c>
      <c r="P72" s="169">
        <f t="shared" si="49"/>
        <v>19.092197299919249</v>
      </c>
      <c r="Q72" s="169">
        <f t="shared" si="50"/>
        <v>229.10636759903099</v>
      </c>
      <c r="R72" s="16"/>
      <c r="S72" s="17">
        <f t="shared" si="51"/>
        <v>0</v>
      </c>
      <c r="T72" s="8"/>
    </row>
    <row r="73" spans="1:20" s="34" customFormat="1" ht="11.25">
      <c r="A73" s="48"/>
      <c r="B73" s="153" t="s">
        <v>139</v>
      </c>
      <c r="C73" s="153" t="s">
        <v>140</v>
      </c>
      <c r="D73" s="153">
        <v>20</v>
      </c>
      <c r="E73" s="153">
        <v>320</v>
      </c>
      <c r="F73" s="153">
        <v>2</v>
      </c>
      <c r="G73" s="153">
        <v>12</v>
      </c>
      <c r="H73" s="9">
        <v>30.44</v>
      </c>
      <c r="I73" s="178">
        <v>30.633539648512627</v>
      </c>
      <c r="J73" s="164">
        <v>367.60247578215154</v>
      </c>
      <c r="K73" s="22">
        <f t="shared" si="45"/>
        <v>26.038508701235731</v>
      </c>
      <c r="L73" s="10">
        <f t="shared" si="46"/>
        <v>312.46210441482879</v>
      </c>
      <c r="M73" s="10"/>
      <c r="N73" s="13">
        <f t="shared" si="47"/>
        <v>23.434657831112158</v>
      </c>
      <c r="O73" s="13">
        <f t="shared" si="48"/>
        <v>281.21589397334589</v>
      </c>
      <c r="P73" s="169">
        <f t="shared" si="49"/>
        <v>23.434657831112158</v>
      </c>
      <c r="Q73" s="169">
        <f t="shared" si="50"/>
        <v>281.21589397334589</v>
      </c>
      <c r="R73" s="16"/>
      <c r="S73" s="17">
        <f t="shared" si="51"/>
        <v>0</v>
      </c>
      <c r="T73" s="8"/>
    </row>
    <row r="74" spans="1:20" s="34" customFormat="1" ht="11.25">
      <c r="A74" s="48" t="s">
        <v>127</v>
      </c>
      <c r="B74" s="9" t="s">
        <v>141</v>
      </c>
      <c r="C74" s="9" t="s">
        <v>142</v>
      </c>
      <c r="D74" s="9">
        <v>1</v>
      </c>
      <c r="E74" s="9">
        <v>80</v>
      </c>
      <c r="F74" s="9">
        <v>4</v>
      </c>
      <c r="G74" s="9">
        <v>40</v>
      </c>
      <c r="H74" s="152">
        <v>7.09</v>
      </c>
      <c r="I74" s="178">
        <v>7.3660093647687566</v>
      </c>
      <c r="J74" s="164">
        <v>294.64037459075024</v>
      </c>
      <c r="K74" s="22">
        <f t="shared" si="45"/>
        <v>6.2611079600534429</v>
      </c>
      <c r="L74" s="10">
        <f t="shared" si="46"/>
        <v>250.44431840213772</v>
      </c>
      <c r="M74" s="10"/>
      <c r="N74" s="13">
        <f t="shared" si="47"/>
        <v>5.6349971640480989</v>
      </c>
      <c r="O74" s="13">
        <f t="shared" si="48"/>
        <v>225.39988656192395</v>
      </c>
      <c r="P74" s="169">
        <f t="shared" si="49"/>
        <v>5.6349971640480989</v>
      </c>
      <c r="Q74" s="169">
        <f t="shared" si="50"/>
        <v>225.39988656192395</v>
      </c>
      <c r="R74" s="16"/>
      <c r="S74" s="17">
        <f t="shared" si="51"/>
        <v>0</v>
      </c>
      <c r="T74" s="8"/>
    </row>
    <row r="75" spans="1:20" s="34" customFormat="1" ht="11.25">
      <c r="A75" s="48" t="s">
        <v>127</v>
      </c>
      <c r="B75" s="9" t="s">
        <v>143</v>
      </c>
      <c r="C75" s="9" t="s">
        <v>144</v>
      </c>
      <c r="D75" s="9">
        <v>10</v>
      </c>
      <c r="E75" s="9">
        <v>160</v>
      </c>
      <c r="F75" s="9">
        <v>5</v>
      </c>
      <c r="G75" s="9">
        <v>20</v>
      </c>
      <c r="H75" s="153">
        <v>11.77</v>
      </c>
      <c r="I75" s="178">
        <v>12.370597196936588</v>
      </c>
      <c r="J75" s="164">
        <v>247.41194393873175</v>
      </c>
      <c r="K75" s="22">
        <f t="shared" si="45"/>
        <v>10.515007617396099</v>
      </c>
      <c r="L75" s="10">
        <f t="shared" si="46"/>
        <v>210.30015234792199</v>
      </c>
      <c r="M75" s="10"/>
      <c r="N75" s="13">
        <f t="shared" si="47"/>
        <v>9.4635068556564903</v>
      </c>
      <c r="O75" s="13">
        <f t="shared" si="48"/>
        <v>189.27013711312981</v>
      </c>
      <c r="P75" s="169">
        <f t="shared" si="49"/>
        <v>9.4635068556564903</v>
      </c>
      <c r="Q75" s="169">
        <f t="shared" si="50"/>
        <v>189.27013711312981</v>
      </c>
      <c r="R75" s="16"/>
      <c r="S75" s="17">
        <f t="shared" si="51"/>
        <v>0</v>
      </c>
      <c r="T75" s="8"/>
    </row>
    <row r="76" spans="1:20" s="34" customFormat="1" ht="31.5">
      <c r="A76" s="135"/>
      <c r="B76" s="181" t="s">
        <v>145</v>
      </c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3"/>
      <c r="T76" s="8"/>
    </row>
    <row r="77" spans="1:20" s="34" customFormat="1" ht="11.25">
      <c r="A77" s="48"/>
      <c r="B77" s="11"/>
      <c r="C77" s="133" t="s">
        <v>146</v>
      </c>
      <c r="D77" s="11"/>
      <c r="E77" s="11"/>
      <c r="F77" s="11"/>
      <c r="G77" s="11"/>
      <c r="H77" s="11"/>
      <c r="I77" s="178"/>
      <c r="J77" s="164"/>
      <c r="K77" s="22"/>
      <c r="L77" s="10"/>
      <c r="M77" s="10"/>
      <c r="N77" s="13"/>
      <c r="O77" s="13"/>
      <c r="P77" s="169"/>
      <c r="Q77" s="169"/>
      <c r="R77" s="16"/>
      <c r="S77" s="17"/>
      <c r="T77" s="8"/>
    </row>
    <row r="78" spans="1:20" s="34" customFormat="1" ht="11.25">
      <c r="A78" s="48"/>
      <c r="B78" s="9" t="s">
        <v>147</v>
      </c>
      <c r="C78" s="9" t="s">
        <v>148</v>
      </c>
      <c r="D78" s="9">
        <v>1</v>
      </c>
      <c r="E78" s="9">
        <v>80</v>
      </c>
      <c r="F78" s="9">
        <v>4</v>
      </c>
      <c r="G78" s="9">
        <v>24</v>
      </c>
      <c r="H78" s="9"/>
      <c r="I78" s="178">
        <v>8.9979101207124934</v>
      </c>
      <c r="J78" s="164">
        <v>215.94984289709984</v>
      </c>
      <c r="K78" s="22">
        <f t="shared" ref="K78:K86" si="52">I78*(1-$S$5)</f>
        <v>7.6482236026056194</v>
      </c>
      <c r="L78" s="10">
        <f t="shared" ref="L78:L86" si="53">K78*G78</f>
        <v>183.55736646253487</v>
      </c>
      <c r="M78" s="10"/>
      <c r="N78" s="13">
        <f>K78*(1-$S$3)</f>
        <v>6.8834012423450579</v>
      </c>
      <c r="O78" s="13">
        <f>N78*G78</f>
        <v>165.20162981628138</v>
      </c>
      <c r="P78" s="169">
        <f>N78*(1-$S$1)</f>
        <v>6.8834012423450579</v>
      </c>
      <c r="Q78" s="169">
        <f>P78*G78</f>
        <v>165.20162981628138</v>
      </c>
      <c r="R78" s="16"/>
      <c r="S78" s="17">
        <f t="shared" ref="S78:S86" si="54">R78*Q78</f>
        <v>0</v>
      </c>
      <c r="T78" s="8"/>
    </row>
    <row r="79" spans="1:20" s="34" customFormat="1" ht="11.25">
      <c r="A79" s="48"/>
      <c r="B79" s="9" t="s">
        <v>149</v>
      </c>
      <c r="C79" s="9" t="s">
        <v>150</v>
      </c>
      <c r="D79" s="9">
        <v>10</v>
      </c>
      <c r="E79" s="9">
        <v>160</v>
      </c>
      <c r="F79" s="9">
        <v>4</v>
      </c>
      <c r="G79" s="9">
        <v>16</v>
      </c>
      <c r="H79" s="9"/>
      <c r="I79" s="178">
        <v>14.907056580451755</v>
      </c>
      <c r="J79" s="164">
        <v>238.51290528722808</v>
      </c>
      <c r="K79" s="22">
        <f t="shared" si="52"/>
        <v>12.670998093383991</v>
      </c>
      <c r="L79" s="10">
        <f t="shared" si="53"/>
        <v>202.73596949414386</v>
      </c>
      <c r="M79" s="10"/>
      <c r="N79" s="13">
        <f t="shared" ref="N79:N86" si="55">K79*(1-$S$3)</f>
        <v>11.403898284045592</v>
      </c>
      <c r="O79" s="13">
        <f t="shared" ref="O79:O86" si="56">N79*G79</f>
        <v>182.46237254472948</v>
      </c>
      <c r="P79" s="169">
        <f t="shared" ref="P79:P86" si="57">N79*(1-$S$1)</f>
        <v>11.403898284045592</v>
      </c>
      <c r="Q79" s="169">
        <f t="shared" ref="Q79:Q86" si="58">P79*G79</f>
        <v>182.46237254472948</v>
      </c>
      <c r="R79" s="16"/>
      <c r="S79" s="17">
        <f t="shared" si="54"/>
        <v>0</v>
      </c>
      <c r="T79" s="8"/>
    </row>
    <row r="80" spans="1:20" s="34" customFormat="1" ht="11.25">
      <c r="A80" s="48" t="s">
        <v>35</v>
      </c>
      <c r="B80" s="122" t="s">
        <v>151</v>
      </c>
      <c r="C80" s="122" t="s">
        <v>152</v>
      </c>
      <c r="D80" s="122">
        <v>12</v>
      </c>
      <c r="E80" s="122">
        <v>192</v>
      </c>
      <c r="F80" s="122">
        <v>4</v>
      </c>
      <c r="G80" s="122">
        <v>16</v>
      </c>
      <c r="H80" s="122"/>
      <c r="I80" s="178">
        <v>17.014213402119349</v>
      </c>
      <c r="J80" s="164">
        <v>272.22741443390959</v>
      </c>
      <c r="K80" s="22">
        <f t="shared" si="52"/>
        <v>14.462081391801446</v>
      </c>
      <c r="L80" s="10">
        <f t="shared" si="53"/>
        <v>231.39330226882313</v>
      </c>
      <c r="M80" s="10"/>
      <c r="N80" s="13">
        <f t="shared" si="55"/>
        <v>13.015873252621301</v>
      </c>
      <c r="O80" s="13">
        <f t="shared" si="56"/>
        <v>208.25397204194081</v>
      </c>
      <c r="P80" s="169">
        <f t="shared" si="57"/>
        <v>13.015873252621301</v>
      </c>
      <c r="Q80" s="169">
        <f t="shared" si="58"/>
        <v>208.25397204194081</v>
      </c>
      <c r="R80" s="16"/>
      <c r="S80" s="17">
        <f t="shared" si="54"/>
        <v>0</v>
      </c>
      <c r="T80" s="8"/>
    </row>
    <row r="81" spans="1:20" s="34" customFormat="1" ht="11.25">
      <c r="A81" s="48" t="s">
        <v>35</v>
      </c>
      <c r="B81" s="122" t="s">
        <v>153</v>
      </c>
      <c r="C81" s="122" t="s">
        <v>154</v>
      </c>
      <c r="D81" s="122">
        <v>15</v>
      </c>
      <c r="E81" s="122">
        <v>240</v>
      </c>
      <c r="F81" s="122">
        <v>2</v>
      </c>
      <c r="G81" s="122">
        <v>12</v>
      </c>
      <c r="H81" s="122"/>
      <c r="I81" s="178">
        <v>20.316852646576962</v>
      </c>
      <c r="J81" s="164">
        <v>243.80223175892354</v>
      </c>
      <c r="K81" s="22">
        <f t="shared" si="52"/>
        <v>17.269324749590417</v>
      </c>
      <c r="L81" s="10">
        <f t="shared" si="53"/>
        <v>207.23189699508501</v>
      </c>
      <c r="M81" s="10"/>
      <c r="N81" s="13">
        <f t="shared" si="55"/>
        <v>15.542392274631377</v>
      </c>
      <c r="O81" s="13">
        <f t="shared" si="56"/>
        <v>186.50870729557653</v>
      </c>
      <c r="P81" s="169">
        <f t="shared" si="57"/>
        <v>15.542392274631377</v>
      </c>
      <c r="Q81" s="169">
        <f t="shared" si="58"/>
        <v>186.50870729557653</v>
      </c>
      <c r="R81" s="16"/>
      <c r="S81" s="17">
        <f t="shared" si="54"/>
        <v>0</v>
      </c>
      <c r="T81" s="8"/>
    </row>
    <row r="82" spans="1:20" s="34" customFormat="1" ht="11.25">
      <c r="A82" s="48" t="s">
        <v>35</v>
      </c>
      <c r="B82" s="122" t="s">
        <v>155</v>
      </c>
      <c r="C82" s="122" t="s">
        <v>156</v>
      </c>
      <c r="D82" s="122">
        <v>20</v>
      </c>
      <c r="E82" s="122">
        <v>320</v>
      </c>
      <c r="F82" s="122">
        <v>2</v>
      </c>
      <c r="G82" s="122">
        <v>12</v>
      </c>
      <c r="H82" s="122"/>
      <c r="I82" s="178">
        <v>24.976126683630788</v>
      </c>
      <c r="J82" s="164">
        <v>299.71352020356949</v>
      </c>
      <c r="K82" s="22">
        <f t="shared" si="52"/>
        <v>21.229707681086168</v>
      </c>
      <c r="L82" s="10">
        <f t="shared" si="53"/>
        <v>254.75649217303402</v>
      </c>
      <c r="M82" s="10"/>
      <c r="N82" s="13">
        <f t="shared" si="55"/>
        <v>19.106736912977553</v>
      </c>
      <c r="O82" s="13">
        <f t="shared" si="56"/>
        <v>229.28084295573063</v>
      </c>
      <c r="P82" s="169">
        <f t="shared" si="57"/>
        <v>19.106736912977553</v>
      </c>
      <c r="Q82" s="169">
        <f t="shared" si="58"/>
        <v>229.28084295573063</v>
      </c>
      <c r="R82" s="16"/>
      <c r="S82" s="17">
        <f t="shared" si="54"/>
        <v>0</v>
      </c>
      <c r="T82" s="8"/>
    </row>
    <row r="83" spans="1:20" s="34" customFormat="1" ht="11.25">
      <c r="A83" s="48"/>
      <c r="B83" s="9" t="s">
        <v>157</v>
      </c>
      <c r="C83" s="9" t="s">
        <v>158</v>
      </c>
      <c r="D83" s="9">
        <v>1</v>
      </c>
      <c r="E83" s="9">
        <v>96</v>
      </c>
      <c r="F83" s="9">
        <v>4</v>
      </c>
      <c r="G83" s="9">
        <v>40</v>
      </c>
      <c r="H83" s="9"/>
      <c r="I83" s="178">
        <v>7.9839404650925427</v>
      </c>
      <c r="J83" s="164">
        <v>319.35761860370172</v>
      </c>
      <c r="K83" s="22">
        <f t="shared" si="52"/>
        <v>6.7863493953286609</v>
      </c>
      <c r="L83" s="10">
        <f t="shared" si="53"/>
        <v>271.45397581314643</v>
      </c>
      <c r="M83" s="10"/>
      <c r="N83" s="13">
        <f t="shared" si="55"/>
        <v>6.1077144557957945</v>
      </c>
      <c r="O83" s="13">
        <f t="shared" si="56"/>
        <v>244.30857823183177</v>
      </c>
      <c r="P83" s="169">
        <f t="shared" si="57"/>
        <v>6.1077144557957945</v>
      </c>
      <c r="Q83" s="169">
        <f t="shared" si="58"/>
        <v>244.30857823183177</v>
      </c>
      <c r="R83" s="16"/>
      <c r="S83" s="17">
        <f t="shared" si="54"/>
        <v>0</v>
      </c>
      <c r="T83" s="8"/>
    </row>
    <row r="84" spans="1:20" s="34" customFormat="1" ht="11.25">
      <c r="A84" s="48"/>
      <c r="B84" s="9" t="s">
        <v>159</v>
      </c>
      <c r="C84" s="9" t="s">
        <v>160</v>
      </c>
      <c r="D84" s="9">
        <v>1</v>
      </c>
      <c r="E84" s="9">
        <v>96</v>
      </c>
      <c r="F84" s="9">
        <v>4</v>
      </c>
      <c r="G84" s="9">
        <v>40</v>
      </c>
      <c r="H84" s="9"/>
      <c r="I84" s="178">
        <v>4.9289364417779868</v>
      </c>
      <c r="J84" s="164">
        <v>197.15745767111946</v>
      </c>
      <c r="K84" s="22">
        <f t="shared" si="52"/>
        <v>4.1895959755112884</v>
      </c>
      <c r="L84" s="10">
        <f t="shared" si="53"/>
        <v>167.58383902045153</v>
      </c>
      <c r="M84" s="10"/>
      <c r="N84" s="13">
        <f t="shared" si="55"/>
        <v>3.7706363779601597</v>
      </c>
      <c r="O84" s="13">
        <f t="shared" si="56"/>
        <v>150.82545511840638</v>
      </c>
      <c r="P84" s="169">
        <f t="shared" si="57"/>
        <v>3.7706363779601597</v>
      </c>
      <c r="Q84" s="169">
        <f t="shared" si="58"/>
        <v>150.82545511840638</v>
      </c>
      <c r="R84" s="16"/>
      <c r="S84" s="17">
        <f t="shared" si="54"/>
        <v>0</v>
      </c>
      <c r="T84" s="8"/>
    </row>
    <row r="85" spans="1:20" s="34" customFormat="1" ht="11.25">
      <c r="A85" s="48"/>
      <c r="B85" s="9" t="s">
        <v>161</v>
      </c>
      <c r="C85" s="9" t="s">
        <v>162</v>
      </c>
      <c r="D85" s="9"/>
      <c r="E85" s="9">
        <v>80</v>
      </c>
      <c r="F85" s="9">
        <v>4</v>
      </c>
      <c r="G85" s="9">
        <v>40</v>
      </c>
      <c r="H85" s="9"/>
      <c r="I85" s="178">
        <v>9.0055011805933596</v>
      </c>
      <c r="J85" s="164">
        <v>360.22004722373435</v>
      </c>
      <c r="K85" s="22">
        <f t="shared" si="52"/>
        <v>7.6546760035043553</v>
      </c>
      <c r="L85" s="10">
        <f t="shared" si="53"/>
        <v>306.18704014017419</v>
      </c>
      <c r="M85" s="10"/>
      <c r="N85" s="13">
        <f t="shared" si="55"/>
        <v>6.88920840315392</v>
      </c>
      <c r="O85" s="13">
        <f t="shared" si="56"/>
        <v>275.56833612615679</v>
      </c>
      <c r="P85" s="169">
        <f t="shared" si="57"/>
        <v>6.88920840315392</v>
      </c>
      <c r="Q85" s="169">
        <f t="shared" si="58"/>
        <v>275.56833612615679</v>
      </c>
      <c r="R85" s="16"/>
      <c r="S85" s="17">
        <f t="shared" si="54"/>
        <v>0</v>
      </c>
      <c r="T85" s="8"/>
    </row>
    <row r="86" spans="1:20" s="34" customFormat="1" ht="11.25">
      <c r="A86" s="48" t="s">
        <v>35</v>
      </c>
      <c r="B86" s="122" t="s">
        <v>163</v>
      </c>
      <c r="C86" s="123" t="s">
        <v>164</v>
      </c>
      <c r="D86" s="122">
        <v>1</v>
      </c>
      <c r="E86" s="122">
        <v>80</v>
      </c>
      <c r="F86" s="122">
        <v>5</v>
      </c>
      <c r="G86" s="122">
        <v>60</v>
      </c>
      <c r="H86" s="122"/>
      <c r="I86" s="178">
        <v>4.0663671475231347</v>
      </c>
      <c r="J86" s="164">
        <v>243.98202885138807</v>
      </c>
      <c r="K86" s="22">
        <f t="shared" si="52"/>
        <v>3.4564120753946646</v>
      </c>
      <c r="L86" s="10">
        <f t="shared" si="53"/>
        <v>207.38472452367986</v>
      </c>
      <c r="M86" s="10"/>
      <c r="N86" s="13">
        <f t="shared" si="55"/>
        <v>3.110770867855198</v>
      </c>
      <c r="O86" s="13">
        <f t="shared" si="56"/>
        <v>186.64625207131189</v>
      </c>
      <c r="P86" s="169">
        <f t="shared" si="57"/>
        <v>3.110770867855198</v>
      </c>
      <c r="Q86" s="169">
        <f t="shared" si="58"/>
        <v>186.64625207131189</v>
      </c>
      <c r="R86" s="16"/>
      <c r="S86" s="17">
        <f t="shared" si="54"/>
        <v>0</v>
      </c>
      <c r="T86" s="8"/>
    </row>
    <row r="87" spans="1:20" s="34" customFormat="1" ht="11.25">
      <c r="A87" s="48"/>
      <c r="B87" s="11"/>
      <c r="C87" s="133" t="s">
        <v>165</v>
      </c>
      <c r="D87" s="11"/>
      <c r="E87" s="11"/>
      <c r="F87" s="11"/>
      <c r="G87" s="11"/>
      <c r="H87" s="11"/>
      <c r="I87" s="178"/>
      <c r="J87" s="164"/>
      <c r="K87" s="22"/>
      <c r="L87" s="10"/>
      <c r="M87" s="10"/>
      <c r="N87" s="13"/>
      <c r="O87" s="13"/>
      <c r="P87" s="169"/>
      <c r="Q87" s="169"/>
      <c r="R87" s="16"/>
      <c r="S87" s="17"/>
      <c r="T87" s="8"/>
    </row>
    <row r="88" spans="1:20" s="34" customFormat="1" ht="11.25">
      <c r="A88" s="48"/>
      <c r="B88" s="9" t="s">
        <v>166</v>
      </c>
      <c r="C88" s="9" t="s">
        <v>167</v>
      </c>
      <c r="D88" s="9">
        <v>1</v>
      </c>
      <c r="E88" s="9">
        <v>80</v>
      </c>
      <c r="F88" s="9">
        <v>4</v>
      </c>
      <c r="G88" s="9">
        <v>24</v>
      </c>
      <c r="H88" s="9">
        <v>9.83</v>
      </c>
      <c r="I88" s="178">
        <v>8.9979101207124934</v>
      </c>
      <c r="J88" s="164">
        <v>215.94984289709984</v>
      </c>
      <c r="K88" s="22">
        <f t="shared" ref="K88:K92" si="59">I88*(1-$S$5)</f>
        <v>7.6482236026056194</v>
      </c>
      <c r="L88" s="10">
        <f t="shared" ref="L88:L92" si="60">K88*G88</f>
        <v>183.55736646253487</v>
      </c>
      <c r="M88" s="10"/>
      <c r="N88" s="13">
        <f t="shared" ref="N88:N92" si="61">K88*(1-$S$3)</f>
        <v>6.8834012423450579</v>
      </c>
      <c r="O88" s="13">
        <f t="shared" ref="O88:O92" si="62">N88*G88</f>
        <v>165.20162981628138</v>
      </c>
      <c r="P88" s="169">
        <f t="shared" ref="P88:P92" si="63">N88*(1-$S$1)</f>
        <v>6.8834012423450579</v>
      </c>
      <c r="Q88" s="169">
        <f t="shared" ref="Q88:Q92" si="64">P88*G88</f>
        <v>165.20162981628138</v>
      </c>
      <c r="R88" s="16"/>
      <c r="S88" s="17">
        <f t="shared" ref="S88:S92" si="65">R88*Q88</f>
        <v>0</v>
      </c>
      <c r="T88" s="8"/>
    </row>
    <row r="89" spans="1:20" s="34" customFormat="1" ht="11.25">
      <c r="A89" s="48"/>
      <c r="B89" s="9" t="s">
        <v>168</v>
      </c>
      <c r="C89" s="9" t="s">
        <v>169</v>
      </c>
      <c r="D89" s="9">
        <v>10</v>
      </c>
      <c r="E89" s="9">
        <v>160</v>
      </c>
      <c r="F89" s="9">
        <v>4</v>
      </c>
      <c r="G89" s="9">
        <v>16</v>
      </c>
      <c r="H89" s="9">
        <v>14.89</v>
      </c>
      <c r="I89" s="178">
        <v>14.907056580451755</v>
      </c>
      <c r="J89" s="164">
        <v>238.51290528722808</v>
      </c>
      <c r="K89" s="22">
        <f t="shared" si="59"/>
        <v>12.670998093383991</v>
      </c>
      <c r="L89" s="10">
        <f t="shared" si="60"/>
        <v>202.73596949414386</v>
      </c>
      <c r="M89" s="10"/>
      <c r="N89" s="13">
        <f t="shared" si="61"/>
        <v>11.403898284045592</v>
      </c>
      <c r="O89" s="13">
        <f t="shared" si="62"/>
        <v>182.46237254472948</v>
      </c>
      <c r="P89" s="169">
        <f t="shared" si="63"/>
        <v>11.403898284045592</v>
      </c>
      <c r="Q89" s="169">
        <f t="shared" si="64"/>
        <v>182.46237254472948</v>
      </c>
      <c r="R89" s="16"/>
      <c r="S89" s="17">
        <f t="shared" si="65"/>
        <v>0</v>
      </c>
      <c r="T89" s="8"/>
    </row>
    <row r="90" spans="1:20" s="34" customFormat="1" ht="11.25">
      <c r="A90" s="121"/>
      <c r="B90" s="9" t="s">
        <v>170</v>
      </c>
      <c r="C90" s="9" t="s">
        <v>171</v>
      </c>
      <c r="D90" s="9"/>
      <c r="E90" s="9">
        <v>80</v>
      </c>
      <c r="F90" s="9">
        <v>4</v>
      </c>
      <c r="G90" s="9">
        <v>40</v>
      </c>
      <c r="H90" s="9">
        <v>9.1999999999999993</v>
      </c>
      <c r="I90" s="178">
        <v>9.0055011805933596</v>
      </c>
      <c r="J90" s="164">
        <v>360.22004722373435</v>
      </c>
      <c r="K90" s="22">
        <f t="shared" si="59"/>
        <v>7.6546760035043553</v>
      </c>
      <c r="L90" s="10">
        <f t="shared" si="60"/>
        <v>306.18704014017419</v>
      </c>
      <c r="M90" s="10"/>
      <c r="N90" s="13">
        <f t="shared" si="61"/>
        <v>6.88920840315392</v>
      </c>
      <c r="O90" s="13">
        <f t="shared" si="62"/>
        <v>275.56833612615679</v>
      </c>
      <c r="P90" s="169">
        <f t="shared" si="63"/>
        <v>6.88920840315392</v>
      </c>
      <c r="Q90" s="169">
        <f t="shared" si="64"/>
        <v>275.56833612615679</v>
      </c>
      <c r="R90" s="16"/>
      <c r="S90" s="17">
        <f t="shared" si="65"/>
        <v>0</v>
      </c>
      <c r="T90" s="8"/>
    </row>
    <row r="91" spans="1:20" s="34" customFormat="1" ht="11.25">
      <c r="A91" s="48"/>
      <c r="B91" s="9" t="s">
        <v>172</v>
      </c>
      <c r="C91" s="9" t="s">
        <v>173</v>
      </c>
      <c r="D91" s="9">
        <v>1</v>
      </c>
      <c r="E91" s="9">
        <v>96</v>
      </c>
      <c r="F91" s="9">
        <v>4</v>
      </c>
      <c r="G91" s="9">
        <v>40</v>
      </c>
      <c r="H91" s="9">
        <v>4.6399999999999997</v>
      </c>
      <c r="I91" s="178">
        <v>4.9289364417779868</v>
      </c>
      <c r="J91" s="164">
        <v>197.15745767111946</v>
      </c>
      <c r="K91" s="22">
        <f t="shared" si="59"/>
        <v>4.1895959755112884</v>
      </c>
      <c r="L91" s="10">
        <f t="shared" si="60"/>
        <v>167.58383902045153</v>
      </c>
      <c r="M91" s="10"/>
      <c r="N91" s="13">
        <f t="shared" si="61"/>
        <v>3.7706363779601597</v>
      </c>
      <c r="O91" s="13">
        <f t="shared" si="62"/>
        <v>150.82545511840638</v>
      </c>
      <c r="P91" s="169">
        <f t="shared" si="63"/>
        <v>3.7706363779601597</v>
      </c>
      <c r="Q91" s="169">
        <f t="shared" si="64"/>
        <v>150.82545511840638</v>
      </c>
      <c r="R91" s="16"/>
      <c r="S91" s="17">
        <f t="shared" si="65"/>
        <v>0</v>
      </c>
      <c r="T91" s="8"/>
    </row>
    <row r="92" spans="1:20" s="34" customFormat="1" ht="11.25">
      <c r="A92" s="48"/>
      <c r="B92" s="9" t="s">
        <v>174</v>
      </c>
      <c r="C92" s="9" t="s">
        <v>175</v>
      </c>
      <c r="D92" s="9">
        <v>1</v>
      </c>
      <c r="E92" s="9">
        <v>96</v>
      </c>
      <c r="F92" s="9">
        <v>4</v>
      </c>
      <c r="G92" s="9">
        <v>40</v>
      </c>
      <c r="H92" s="9">
        <v>7.7</v>
      </c>
      <c r="I92" s="178">
        <v>7.9839404650925427</v>
      </c>
      <c r="J92" s="164">
        <v>319.35761860370172</v>
      </c>
      <c r="K92" s="22">
        <f t="shared" si="59"/>
        <v>6.7863493953286609</v>
      </c>
      <c r="L92" s="10">
        <f t="shared" si="60"/>
        <v>271.45397581314643</v>
      </c>
      <c r="M92" s="10"/>
      <c r="N92" s="13">
        <f t="shared" si="61"/>
        <v>6.1077144557957945</v>
      </c>
      <c r="O92" s="13">
        <f t="shared" si="62"/>
        <v>244.30857823183177</v>
      </c>
      <c r="P92" s="169">
        <f t="shared" si="63"/>
        <v>6.1077144557957945</v>
      </c>
      <c r="Q92" s="169">
        <f t="shared" si="64"/>
        <v>244.30857823183177</v>
      </c>
      <c r="R92" s="16"/>
      <c r="S92" s="17">
        <f t="shared" si="65"/>
        <v>0</v>
      </c>
      <c r="T92" s="8"/>
    </row>
    <row r="93" spans="1:20" s="34" customFormat="1" ht="11.25">
      <c r="A93" s="48"/>
      <c r="B93" s="11"/>
      <c r="C93" s="133" t="s">
        <v>176</v>
      </c>
      <c r="D93" s="11"/>
      <c r="E93" s="11"/>
      <c r="F93" s="11"/>
      <c r="G93" s="11"/>
      <c r="H93" s="11"/>
      <c r="I93" s="178"/>
      <c r="J93" s="164"/>
      <c r="K93" s="22"/>
      <c r="L93" s="10"/>
      <c r="M93" s="10"/>
      <c r="N93" s="13"/>
      <c r="O93" s="13"/>
      <c r="P93" s="169"/>
      <c r="Q93" s="169"/>
      <c r="R93" s="16"/>
      <c r="S93" s="17"/>
      <c r="T93" s="8"/>
    </row>
    <row r="94" spans="1:20" s="34" customFormat="1" ht="11.25">
      <c r="A94" s="48"/>
      <c r="B94" s="9" t="s">
        <v>177</v>
      </c>
      <c r="C94" s="9" t="s">
        <v>178</v>
      </c>
      <c r="D94" s="9">
        <v>1</v>
      </c>
      <c r="E94" s="9">
        <v>80</v>
      </c>
      <c r="F94" s="9">
        <v>4</v>
      </c>
      <c r="G94" s="9">
        <v>24</v>
      </c>
      <c r="H94" s="9">
        <v>9.83</v>
      </c>
      <c r="I94" s="178">
        <v>8.9979101207124934</v>
      </c>
      <c r="J94" s="164">
        <v>215.94984289709984</v>
      </c>
      <c r="K94" s="22">
        <f t="shared" ref="K94:K98" si="66">I94*(1-$S$5)</f>
        <v>7.6482236026056194</v>
      </c>
      <c r="L94" s="10">
        <f t="shared" ref="L94:L98" si="67">K94*G94</f>
        <v>183.55736646253487</v>
      </c>
      <c r="M94" s="10"/>
      <c r="N94" s="13">
        <f t="shared" ref="N94:N98" si="68">K94*(1-$S$3)</f>
        <v>6.8834012423450579</v>
      </c>
      <c r="O94" s="13">
        <f t="shared" ref="O94:O98" si="69">N94*G94</f>
        <v>165.20162981628138</v>
      </c>
      <c r="P94" s="169">
        <f t="shared" ref="P94:P98" si="70">N94*(1-$S$1)</f>
        <v>6.8834012423450579</v>
      </c>
      <c r="Q94" s="169">
        <f t="shared" ref="Q94:Q98" si="71">P94*G94</f>
        <v>165.20162981628138</v>
      </c>
      <c r="R94" s="16"/>
      <c r="S94" s="17">
        <f t="shared" ref="S94:S98" si="72">R94*Q94</f>
        <v>0</v>
      </c>
      <c r="T94" s="8"/>
    </row>
    <row r="95" spans="1:20" s="34" customFormat="1" ht="11.25">
      <c r="A95" s="48"/>
      <c r="B95" s="9" t="s">
        <v>179</v>
      </c>
      <c r="C95" s="9" t="s">
        <v>180</v>
      </c>
      <c r="D95" s="9">
        <v>10</v>
      </c>
      <c r="E95" s="9">
        <v>160</v>
      </c>
      <c r="F95" s="9">
        <v>4</v>
      </c>
      <c r="G95" s="9">
        <v>16</v>
      </c>
      <c r="H95" s="9">
        <v>14.89</v>
      </c>
      <c r="I95" s="178">
        <v>14.907056580451755</v>
      </c>
      <c r="J95" s="164">
        <v>238.51290528722808</v>
      </c>
      <c r="K95" s="22">
        <f t="shared" si="66"/>
        <v>12.670998093383991</v>
      </c>
      <c r="L95" s="10">
        <f t="shared" si="67"/>
        <v>202.73596949414386</v>
      </c>
      <c r="M95" s="10"/>
      <c r="N95" s="13">
        <f t="shared" si="68"/>
        <v>11.403898284045592</v>
      </c>
      <c r="O95" s="13">
        <f t="shared" si="69"/>
        <v>182.46237254472948</v>
      </c>
      <c r="P95" s="169">
        <f t="shared" si="70"/>
        <v>11.403898284045592</v>
      </c>
      <c r="Q95" s="169">
        <f t="shared" si="71"/>
        <v>182.46237254472948</v>
      </c>
      <c r="R95" s="16"/>
      <c r="S95" s="17">
        <f t="shared" si="72"/>
        <v>0</v>
      </c>
      <c r="T95" s="8"/>
    </row>
    <row r="96" spans="1:20" s="34" customFormat="1" ht="11.25">
      <c r="A96" s="48"/>
      <c r="B96" s="9" t="s">
        <v>181</v>
      </c>
      <c r="C96" s="9" t="s">
        <v>182</v>
      </c>
      <c r="D96" s="9">
        <v>1</v>
      </c>
      <c r="E96" s="9">
        <v>96</v>
      </c>
      <c r="F96" s="9">
        <v>5</v>
      </c>
      <c r="G96" s="9">
        <v>60</v>
      </c>
      <c r="H96" s="9">
        <v>4.6399999999999997</v>
      </c>
      <c r="I96" s="178">
        <v>4.6507388021193528</v>
      </c>
      <c r="J96" s="164">
        <v>279.04432812716118</v>
      </c>
      <c r="K96" s="22">
        <f t="shared" si="66"/>
        <v>3.9531279818014498</v>
      </c>
      <c r="L96" s="10">
        <f t="shared" si="67"/>
        <v>237.18767890808698</v>
      </c>
      <c r="M96" s="10"/>
      <c r="N96" s="13">
        <f t="shared" si="68"/>
        <v>3.557815183621305</v>
      </c>
      <c r="O96" s="13">
        <f t="shared" si="69"/>
        <v>213.46891101727829</v>
      </c>
      <c r="P96" s="169">
        <f t="shared" si="70"/>
        <v>3.557815183621305</v>
      </c>
      <c r="Q96" s="169">
        <f t="shared" si="71"/>
        <v>213.46891101727829</v>
      </c>
      <c r="R96" s="16"/>
      <c r="S96" s="17">
        <f t="shared" si="72"/>
        <v>0</v>
      </c>
      <c r="T96" s="8"/>
    </row>
    <row r="97" spans="1:20" s="34" customFormat="1" ht="11.25">
      <c r="A97" s="48"/>
      <c r="B97" s="9" t="s">
        <v>183</v>
      </c>
      <c r="C97" s="9" t="s">
        <v>184</v>
      </c>
      <c r="D97" s="9">
        <v>1</v>
      </c>
      <c r="E97" s="9">
        <v>96</v>
      </c>
      <c r="F97" s="9">
        <v>4</v>
      </c>
      <c r="G97" s="9">
        <v>40</v>
      </c>
      <c r="H97" s="9">
        <v>4.6399999999999997</v>
      </c>
      <c r="I97" s="178">
        <v>4.9289364417779868</v>
      </c>
      <c r="J97" s="164">
        <v>197.15745767111946</v>
      </c>
      <c r="K97" s="22">
        <f t="shared" si="66"/>
        <v>4.1895959755112884</v>
      </c>
      <c r="L97" s="10">
        <f t="shared" si="67"/>
        <v>167.58383902045153</v>
      </c>
      <c r="M97" s="10"/>
      <c r="N97" s="13">
        <f t="shared" si="68"/>
        <v>3.7706363779601597</v>
      </c>
      <c r="O97" s="13">
        <f t="shared" si="69"/>
        <v>150.82545511840638</v>
      </c>
      <c r="P97" s="169">
        <f t="shared" si="70"/>
        <v>3.7706363779601597</v>
      </c>
      <c r="Q97" s="169">
        <f t="shared" si="71"/>
        <v>150.82545511840638</v>
      </c>
      <c r="R97" s="16"/>
      <c r="S97" s="17">
        <f t="shared" si="72"/>
        <v>0</v>
      </c>
      <c r="T97" s="8"/>
    </row>
    <row r="98" spans="1:20" s="34" customFormat="1" ht="11.25">
      <c r="A98" s="48"/>
      <c r="B98" s="9" t="s">
        <v>185</v>
      </c>
      <c r="C98" s="9" t="s">
        <v>186</v>
      </c>
      <c r="D98" s="9">
        <v>1</v>
      </c>
      <c r="E98" s="9">
        <v>96</v>
      </c>
      <c r="F98" s="9">
        <v>4</v>
      </c>
      <c r="G98" s="9">
        <v>40</v>
      </c>
      <c r="H98" s="9">
        <v>7.7</v>
      </c>
      <c r="I98" s="178">
        <v>7.9839404650925427</v>
      </c>
      <c r="J98" s="164">
        <v>319.35761860370172</v>
      </c>
      <c r="K98" s="22">
        <f t="shared" si="66"/>
        <v>6.7863493953286609</v>
      </c>
      <c r="L98" s="10">
        <f t="shared" si="67"/>
        <v>271.45397581314643</v>
      </c>
      <c r="M98" s="10"/>
      <c r="N98" s="13">
        <f t="shared" si="68"/>
        <v>6.1077144557957945</v>
      </c>
      <c r="O98" s="13">
        <f t="shared" si="69"/>
        <v>244.30857823183177</v>
      </c>
      <c r="P98" s="169">
        <f t="shared" si="70"/>
        <v>6.1077144557957945</v>
      </c>
      <c r="Q98" s="169">
        <f t="shared" si="71"/>
        <v>244.30857823183177</v>
      </c>
      <c r="R98" s="16"/>
      <c r="S98" s="17">
        <f t="shared" si="72"/>
        <v>0</v>
      </c>
      <c r="T98" s="8"/>
    </row>
    <row r="99" spans="1:20" s="34" customFormat="1" ht="11.25">
      <c r="A99" s="48"/>
      <c r="B99" s="11"/>
      <c r="C99" s="149" t="s">
        <v>187</v>
      </c>
      <c r="D99" s="11"/>
      <c r="E99" s="11"/>
      <c r="F99" s="11"/>
      <c r="G99" s="11"/>
      <c r="H99" s="11"/>
      <c r="I99" s="178"/>
      <c r="J99" s="164"/>
      <c r="K99" s="22"/>
      <c r="L99" s="10"/>
      <c r="M99" s="10"/>
      <c r="N99" s="13"/>
      <c r="O99" s="13"/>
      <c r="P99" s="169"/>
      <c r="Q99" s="169"/>
      <c r="R99" s="16"/>
      <c r="S99" s="17"/>
      <c r="T99" s="8"/>
    </row>
    <row r="100" spans="1:20" s="34" customFormat="1" ht="11.25">
      <c r="A100" s="48"/>
      <c r="B100" s="9" t="s">
        <v>188</v>
      </c>
      <c r="C100" s="9" t="s">
        <v>189</v>
      </c>
      <c r="D100" s="9">
        <v>1</v>
      </c>
      <c r="E100" s="9">
        <v>80</v>
      </c>
      <c r="F100" s="9">
        <v>4</v>
      </c>
      <c r="G100" s="9">
        <v>24</v>
      </c>
      <c r="H100" s="9">
        <v>9.83</v>
      </c>
      <c r="I100" s="178">
        <v>8.9979101207124934</v>
      </c>
      <c r="J100" s="164">
        <v>215.94984289709984</v>
      </c>
      <c r="K100" s="22">
        <f t="shared" ref="K100:K107" si="73">I100*(1-$S$5)</f>
        <v>7.6482236026056194</v>
      </c>
      <c r="L100" s="10">
        <f t="shared" ref="L100:L107" si="74">K100*G100</f>
        <v>183.55736646253487</v>
      </c>
      <c r="M100" s="10"/>
      <c r="N100" s="13">
        <f t="shared" ref="N100:N107" si="75">K100*(1-$S$3)</f>
        <v>6.8834012423450579</v>
      </c>
      <c r="O100" s="13">
        <f t="shared" ref="O100:O107" si="76">N100*G100</f>
        <v>165.20162981628138</v>
      </c>
      <c r="P100" s="169">
        <f t="shared" ref="P100:P107" si="77">N100*(1-$S$1)</f>
        <v>6.8834012423450579</v>
      </c>
      <c r="Q100" s="169">
        <f t="shared" ref="Q100:Q107" si="78">P100*G100</f>
        <v>165.20162981628138</v>
      </c>
      <c r="R100" s="16"/>
      <c r="S100" s="17">
        <f t="shared" ref="S100:S107" si="79">R100*Q100</f>
        <v>0</v>
      </c>
      <c r="T100" s="8"/>
    </row>
    <row r="101" spans="1:20" s="34" customFormat="1" ht="11.25">
      <c r="A101" s="48"/>
      <c r="B101" s="9" t="s">
        <v>190</v>
      </c>
      <c r="C101" s="9" t="s">
        <v>191</v>
      </c>
      <c r="D101" s="9">
        <v>10</v>
      </c>
      <c r="E101" s="9">
        <v>160</v>
      </c>
      <c r="F101" s="9">
        <v>4</v>
      </c>
      <c r="G101" s="9">
        <v>16</v>
      </c>
      <c r="H101" s="9">
        <v>14.89</v>
      </c>
      <c r="I101" s="178">
        <v>14.907056580451755</v>
      </c>
      <c r="J101" s="164">
        <v>238.51290528722808</v>
      </c>
      <c r="K101" s="22">
        <f t="shared" si="73"/>
        <v>12.670998093383991</v>
      </c>
      <c r="L101" s="10">
        <f t="shared" si="74"/>
        <v>202.73596949414386</v>
      </c>
      <c r="M101" s="10"/>
      <c r="N101" s="13">
        <f t="shared" si="75"/>
        <v>11.403898284045592</v>
      </c>
      <c r="O101" s="13">
        <f t="shared" si="76"/>
        <v>182.46237254472948</v>
      </c>
      <c r="P101" s="169">
        <f t="shared" si="77"/>
        <v>11.403898284045592</v>
      </c>
      <c r="Q101" s="169">
        <f t="shared" si="78"/>
        <v>182.46237254472948</v>
      </c>
      <c r="R101" s="16"/>
      <c r="S101" s="17">
        <f t="shared" si="79"/>
        <v>0</v>
      </c>
      <c r="T101" s="8"/>
    </row>
    <row r="102" spans="1:20" s="34" customFormat="1" ht="11.25">
      <c r="A102" s="48"/>
      <c r="B102" s="9" t="s">
        <v>192</v>
      </c>
      <c r="C102" s="9" t="s">
        <v>193</v>
      </c>
      <c r="D102" s="9">
        <v>12</v>
      </c>
      <c r="E102" s="9">
        <v>192</v>
      </c>
      <c r="F102" s="9">
        <v>4</v>
      </c>
      <c r="G102" s="9">
        <v>16</v>
      </c>
      <c r="H102" s="9">
        <v>16.46</v>
      </c>
      <c r="I102" s="178">
        <v>17.014213402119349</v>
      </c>
      <c r="J102" s="164">
        <v>272.22741443390959</v>
      </c>
      <c r="K102" s="22">
        <f t="shared" si="73"/>
        <v>14.462081391801446</v>
      </c>
      <c r="L102" s="10">
        <f t="shared" si="74"/>
        <v>231.39330226882313</v>
      </c>
      <c r="M102" s="10"/>
      <c r="N102" s="13">
        <f t="shared" si="75"/>
        <v>13.015873252621301</v>
      </c>
      <c r="O102" s="13">
        <f t="shared" si="76"/>
        <v>208.25397204194081</v>
      </c>
      <c r="P102" s="169">
        <f t="shared" si="77"/>
        <v>13.015873252621301</v>
      </c>
      <c r="Q102" s="169">
        <f t="shared" si="78"/>
        <v>208.25397204194081</v>
      </c>
      <c r="R102" s="16"/>
      <c r="S102" s="17">
        <f t="shared" si="79"/>
        <v>0</v>
      </c>
      <c r="T102" s="8"/>
    </row>
    <row r="103" spans="1:20" s="34" customFormat="1" ht="11.25">
      <c r="A103" s="48"/>
      <c r="B103" s="9" t="s">
        <v>194</v>
      </c>
      <c r="C103" s="9" t="s">
        <v>195</v>
      </c>
      <c r="D103" s="9">
        <v>15</v>
      </c>
      <c r="E103" s="9">
        <v>240</v>
      </c>
      <c r="F103" s="9">
        <v>2</v>
      </c>
      <c r="G103" s="9">
        <v>12</v>
      </c>
      <c r="H103" s="9">
        <v>19.63</v>
      </c>
      <c r="I103" s="178">
        <v>20.316852646576962</v>
      </c>
      <c r="J103" s="164">
        <v>243.80223175892354</v>
      </c>
      <c r="K103" s="22">
        <f t="shared" si="73"/>
        <v>17.269324749590417</v>
      </c>
      <c r="L103" s="10">
        <f t="shared" si="74"/>
        <v>207.23189699508501</v>
      </c>
      <c r="M103" s="10"/>
      <c r="N103" s="13">
        <f t="shared" si="75"/>
        <v>15.542392274631377</v>
      </c>
      <c r="O103" s="13">
        <f t="shared" si="76"/>
        <v>186.50870729557653</v>
      </c>
      <c r="P103" s="169">
        <f t="shared" si="77"/>
        <v>15.542392274631377</v>
      </c>
      <c r="Q103" s="169">
        <f t="shared" si="78"/>
        <v>186.50870729557653</v>
      </c>
      <c r="R103" s="16"/>
      <c r="S103" s="17">
        <f t="shared" si="79"/>
        <v>0</v>
      </c>
      <c r="T103" s="8"/>
    </row>
    <row r="104" spans="1:20" s="34" customFormat="1" ht="11.25">
      <c r="A104" s="48"/>
      <c r="B104" s="9" t="s">
        <v>196</v>
      </c>
      <c r="C104" s="9" t="s">
        <v>197</v>
      </c>
      <c r="D104" s="9">
        <v>20</v>
      </c>
      <c r="E104" s="9">
        <v>320</v>
      </c>
      <c r="F104" s="9">
        <v>2</v>
      </c>
      <c r="G104" s="9">
        <v>12</v>
      </c>
      <c r="H104" s="9">
        <v>24.06</v>
      </c>
      <c r="I104" s="178">
        <v>24.976126683630788</v>
      </c>
      <c r="J104" s="164">
        <v>299.71352020356949</v>
      </c>
      <c r="K104" s="22">
        <f t="shared" si="73"/>
        <v>21.229707681086168</v>
      </c>
      <c r="L104" s="10">
        <f t="shared" si="74"/>
        <v>254.75649217303402</v>
      </c>
      <c r="M104" s="10"/>
      <c r="N104" s="13">
        <f t="shared" si="75"/>
        <v>19.106736912977553</v>
      </c>
      <c r="O104" s="13">
        <f t="shared" si="76"/>
        <v>229.28084295573063</v>
      </c>
      <c r="P104" s="169">
        <f t="shared" si="77"/>
        <v>19.106736912977553</v>
      </c>
      <c r="Q104" s="169">
        <f t="shared" si="78"/>
        <v>229.28084295573063</v>
      </c>
      <c r="R104" s="16"/>
      <c r="S104" s="17">
        <f t="shared" si="79"/>
        <v>0</v>
      </c>
      <c r="T104" s="8"/>
    </row>
    <row r="105" spans="1:20" s="34" customFormat="1" ht="11.25">
      <c r="A105" s="48" t="s">
        <v>35</v>
      </c>
      <c r="B105" s="122" t="s">
        <v>198</v>
      </c>
      <c r="C105" s="122" t="s">
        <v>199</v>
      </c>
      <c r="D105" s="122">
        <v>1</v>
      </c>
      <c r="E105" s="122">
        <v>80</v>
      </c>
      <c r="F105" s="122">
        <v>4</v>
      </c>
      <c r="G105" s="122">
        <v>40</v>
      </c>
      <c r="H105" s="122"/>
      <c r="I105" s="178">
        <v>9.0055011805933596</v>
      </c>
      <c r="J105" s="164">
        <v>360.22004722373435</v>
      </c>
      <c r="K105" s="22">
        <f t="shared" si="73"/>
        <v>7.6546760035043553</v>
      </c>
      <c r="L105" s="10">
        <f t="shared" si="74"/>
        <v>306.18704014017419</v>
      </c>
      <c r="M105" s="10"/>
      <c r="N105" s="13">
        <f t="shared" si="75"/>
        <v>6.88920840315392</v>
      </c>
      <c r="O105" s="13">
        <f t="shared" si="76"/>
        <v>275.56833612615679</v>
      </c>
      <c r="P105" s="169">
        <f t="shared" si="77"/>
        <v>6.88920840315392</v>
      </c>
      <c r="Q105" s="169">
        <f t="shared" si="78"/>
        <v>275.56833612615679</v>
      </c>
      <c r="R105" s="16"/>
      <c r="S105" s="17">
        <f t="shared" si="79"/>
        <v>0</v>
      </c>
      <c r="T105" s="8"/>
    </row>
    <row r="106" spans="1:20" s="34" customFormat="1" ht="11.25">
      <c r="A106" s="48"/>
      <c r="B106" s="9" t="s">
        <v>200</v>
      </c>
      <c r="C106" s="9" t="s">
        <v>201</v>
      </c>
      <c r="D106" s="9">
        <v>1</v>
      </c>
      <c r="E106" s="9">
        <v>96</v>
      </c>
      <c r="F106" s="9">
        <v>4</v>
      </c>
      <c r="G106" s="9">
        <v>40</v>
      </c>
      <c r="H106" s="9">
        <v>4.6399999999999997</v>
      </c>
      <c r="I106" s="178">
        <v>4.9289364417779868</v>
      </c>
      <c r="J106" s="164">
        <v>197.15745767111946</v>
      </c>
      <c r="K106" s="22">
        <f t="shared" si="73"/>
        <v>4.1895959755112884</v>
      </c>
      <c r="L106" s="10">
        <f t="shared" si="74"/>
        <v>167.58383902045153</v>
      </c>
      <c r="M106" s="10"/>
      <c r="N106" s="13">
        <f t="shared" si="75"/>
        <v>3.7706363779601597</v>
      </c>
      <c r="O106" s="13">
        <f t="shared" si="76"/>
        <v>150.82545511840638</v>
      </c>
      <c r="P106" s="169">
        <f t="shared" si="77"/>
        <v>3.7706363779601597</v>
      </c>
      <c r="Q106" s="169">
        <f t="shared" si="78"/>
        <v>150.82545511840638</v>
      </c>
      <c r="R106" s="16"/>
      <c r="S106" s="17">
        <f t="shared" si="79"/>
        <v>0</v>
      </c>
      <c r="T106" s="8"/>
    </row>
    <row r="107" spans="1:20" s="34" customFormat="1" ht="11.25">
      <c r="A107" s="48"/>
      <c r="B107" s="9" t="s">
        <v>202</v>
      </c>
      <c r="C107" s="9" t="s">
        <v>203</v>
      </c>
      <c r="D107" s="9">
        <v>1</v>
      </c>
      <c r="E107" s="9">
        <v>96</v>
      </c>
      <c r="F107" s="9">
        <v>4</v>
      </c>
      <c r="G107" s="9">
        <v>40</v>
      </c>
      <c r="H107" s="9">
        <v>7.7</v>
      </c>
      <c r="I107" s="178">
        <v>7.9839404650925427</v>
      </c>
      <c r="J107" s="164">
        <v>319.35761860370172</v>
      </c>
      <c r="K107" s="22">
        <f t="shared" si="73"/>
        <v>6.7863493953286609</v>
      </c>
      <c r="L107" s="10">
        <f t="shared" si="74"/>
        <v>271.45397581314643</v>
      </c>
      <c r="M107" s="10"/>
      <c r="N107" s="13">
        <f t="shared" si="75"/>
        <v>6.1077144557957945</v>
      </c>
      <c r="O107" s="13">
        <f t="shared" si="76"/>
        <v>244.30857823183177</v>
      </c>
      <c r="P107" s="169">
        <f t="shared" si="77"/>
        <v>6.1077144557957945</v>
      </c>
      <c r="Q107" s="169">
        <f t="shared" si="78"/>
        <v>244.30857823183177</v>
      </c>
      <c r="R107" s="16"/>
      <c r="S107" s="17">
        <f t="shared" si="79"/>
        <v>0</v>
      </c>
      <c r="T107" s="8"/>
    </row>
    <row r="108" spans="1:20" s="34" customFormat="1" ht="11.25">
      <c r="A108" s="48"/>
      <c r="B108" s="11"/>
      <c r="C108" s="133" t="s">
        <v>204</v>
      </c>
      <c r="D108" s="11"/>
      <c r="E108" s="11"/>
      <c r="F108" s="11"/>
      <c r="G108" s="11"/>
      <c r="H108" s="11"/>
      <c r="I108" s="178"/>
      <c r="J108" s="164"/>
      <c r="K108" s="22"/>
      <c r="L108" s="10"/>
      <c r="M108" s="10"/>
      <c r="N108" s="13"/>
      <c r="O108" s="13"/>
      <c r="P108" s="169"/>
      <c r="Q108" s="169"/>
      <c r="R108" s="16"/>
      <c r="S108" s="17"/>
      <c r="T108" s="8"/>
    </row>
    <row r="109" spans="1:20" s="34" customFormat="1" ht="11.25">
      <c r="A109" s="48"/>
      <c r="B109" s="9" t="s">
        <v>205</v>
      </c>
      <c r="C109" s="9" t="s">
        <v>206</v>
      </c>
      <c r="D109" s="9">
        <v>1</v>
      </c>
      <c r="E109" s="9">
        <v>80</v>
      </c>
      <c r="F109" s="9">
        <v>4</v>
      </c>
      <c r="G109" s="9">
        <v>24</v>
      </c>
      <c r="H109" s="9">
        <v>9.83</v>
      </c>
      <c r="I109" s="178">
        <v>8.9979101207124934</v>
      </c>
      <c r="J109" s="164">
        <v>215.94984289709984</v>
      </c>
      <c r="K109" s="22">
        <f t="shared" ref="K109:K114" si="80">I109*(1-$S$5)</f>
        <v>7.6482236026056194</v>
      </c>
      <c r="L109" s="10">
        <f t="shared" ref="L109:L114" si="81">K109*G109</f>
        <v>183.55736646253487</v>
      </c>
      <c r="M109" s="10"/>
      <c r="N109" s="13">
        <f t="shared" ref="N109:N114" si="82">K109*(1-$S$3)</f>
        <v>6.8834012423450579</v>
      </c>
      <c r="O109" s="13">
        <f t="shared" ref="O109:O114" si="83">N109*G109</f>
        <v>165.20162981628138</v>
      </c>
      <c r="P109" s="169">
        <f t="shared" ref="P109:P114" si="84">N109*(1-$S$1)</f>
        <v>6.8834012423450579</v>
      </c>
      <c r="Q109" s="169">
        <f t="shared" ref="Q109:Q114" si="85">P109*G109</f>
        <v>165.20162981628138</v>
      </c>
      <c r="R109" s="16"/>
      <c r="S109" s="17">
        <f t="shared" ref="S109:S114" si="86">R109*Q109</f>
        <v>0</v>
      </c>
      <c r="T109" s="8"/>
    </row>
    <row r="110" spans="1:20" s="34" customFormat="1" ht="11.25">
      <c r="A110" s="48"/>
      <c r="B110" s="9" t="s">
        <v>207</v>
      </c>
      <c r="C110" s="9" t="s">
        <v>208</v>
      </c>
      <c r="D110" s="9">
        <v>10</v>
      </c>
      <c r="E110" s="9">
        <v>160</v>
      </c>
      <c r="F110" s="9">
        <v>4</v>
      </c>
      <c r="G110" s="9">
        <v>16</v>
      </c>
      <c r="H110" s="9">
        <v>14.89</v>
      </c>
      <c r="I110" s="178">
        <v>14.907056580451755</v>
      </c>
      <c r="J110" s="164">
        <v>238.51290528722808</v>
      </c>
      <c r="K110" s="22">
        <f t="shared" si="80"/>
        <v>12.670998093383991</v>
      </c>
      <c r="L110" s="10">
        <f t="shared" si="81"/>
        <v>202.73596949414386</v>
      </c>
      <c r="M110" s="10"/>
      <c r="N110" s="13">
        <f t="shared" si="82"/>
        <v>11.403898284045592</v>
      </c>
      <c r="O110" s="13">
        <f t="shared" si="83"/>
        <v>182.46237254472948</v>
      </c>
      <c r="P110" s="169">
        <f t="shared" si="84"/>
        <v>11.403898284045592</v>
      </c>
      <c r="Q110" s="169">
        <f t="shared" si="85"/>
        <v>182.46237254472948</v>
      </c>
      <c r="R110" s="16"/>
      <c r="S110" s="17">
        <f t="shared" si="86"/>
        <v>0</v>
      </c>
      <c r="T110" s="8"/>
    </row>
    <row r="111" spans="1:20" s="34" customFormat="1" ht="11.25">
      <c r="A111" s="48"/>
      <c r="B111" s="9" t="s">
        <v>209</v>
      </c>
      <c r="C111" s="9" t="s">
        <v>210</v>
      </c>
      <c r="D111" s="9">
        <v>1</v>
      </c>
      <c r="E111" s="9">
        <v>96</v>
      </c>
      <c r="F111" s="9">
        <v>5</v>
      </c>
      <c r="G111" s="9">
        <v>60</v>
      </c>
      <c r="H111" s="9">
        <v>4.6399999999999997</v>
      </c>
      <c r="I111" s="178">
        <v>4.6507388021193528</v>
      </c>
      <c r="J111" s="164">
        <v>279.04432812716118</v>
      </c>
      <c r="K111" s="22">
        <f t="shared" si="80"/>
        <v>3.9531279818014498</v>
      </c>
      <c r="L111" s="10">
        <f t="shared" si="81"/>
        <v>237.18767890808698</v>
      </c>
      <c r="M111" s="10"/>
      <c r="N111" s="13">
        <f t="shared" si="82"/>
        <v>3.557815183621305</v>
      </c>
      <c r="O111" s="13">
        <f t="shared" si="83"/>
        <v>213.46891101727829</v>
      </c>
      <c r="P111" s="169">
        <f t="shared" si="84"/>
        <v>3.557815183621305</v>
      </c>
      <c r="Q111" s="169">
        <f t="shared" si="85"/>
        <v>213.46891101727829</v>
      </c>
      <c r="R111" s="16"/>
      <c r="S111" s="17">
        <f t="shared" si="86"/>
        <v>0</v>
      </c>
      <c r="T111" s="8"/>
    </row>
    <row r="112" spans="1:20" s="34" customFormat="1" ht="11.25">
      <c r="A112" s="121"/>
      <c r="B112" s="9" t="s">
        <v>211</v>
      </c>
      <c r="C112" s="9" t="s">
        <v>212</v>
      </c>
      <c r="D112" s="9"/>
      <c r="E112" s="9">
        <v>80</v>
      </c>
      <c r="F112" s="9">
        <v>4</v>
      </c>
      <c r="G112" s="9">
        <v>40</v>
      </c>
      <c r="H112" s="9">
        <v>9.1999999999999993</v>
      </c>
      <c r="I112" s="178">
        <v>9.0055011805933596</v>
      </c>
      <c r="J112" s="164">
        <v>360.22004722373435</v>
      </c>
      <c r="K112" s="22">
        <f t="shared" si="80"/>
        <v>7.6546760035043553</v>
      </c>
      <c r="L112" s="10">
        <f t="shared" si="81"/>
        <v>306.18704014017419</v>
      </c>
      <c r="M112" s="10"/>
      <c r="N112" s="13">
        <f t="shared" si="82"/>
        <v>6.88920840315392</v>
      </c>
      <c r="O112" s="13">
        <f t="shared" si="83"/>
        <v>275.56833612615679</v>
      </c>
      <c r="P112" s="169">
        <f t="shared" si="84"/>
        <v>6.88920840315392</v>
      </c>
      <c r="Q112" s="169">
        <f t="shared" si="85"/>
        <v>275.56833612615679</v>
      </c>
      <c r="R112" s="16"/>
      <c r="S112" s="17">
        <f t="shared" si="86"/>
        <v>0</v>
      </c>
      <c r="T112" s="8"/>
    </row>
    <row r="113" spans="1:20" s="34" customFormat="1" ht="11.25">
      <c r="A113" s="48"/>
      <c r="B113" s="9" t="s">
        <v>213</v>
      </c>
      <c r="C113" s="9" t="s">
        <v>214</v>
      </c>
      <c r="D113" s="9">
        <v>1</v>
      </c>
      <c r="E113" s="9">
        <v>96</v>
      </c>
      <c r="F113" s="9">
        <v>4</v>
      </c>
      <c r="G113" s="9">
        <v>40</v>
      </c>
      <c r="H113" s="9">
        <v>4.6399999999999997</v>
      </c>
      <c r="I113" s="178">
        <v>4.9289364417779868</v>
      </c>
      <c r="J113" s="164">
        <v>197.15745767111946</v>
      </c>
      <c r="K113" s="22">
        <f t="shared" si="80"/>
        <v>4.1895959755112884</v>
      </c>
      <c r="L113" s="10">
        <f t="shared" si="81"/>
        <v>167.58383902045153</v>
      </c>
      <c r="M113" s="10"/>
      <c r="N113" s="13">
        <f t="shared" si="82"/>
        <v>3.7706363779601597</v>
      </c>
      <c r="O113" s="13">
        <f t="shared" si="83"/>
        <v>150.82545511840638</v>
      </c>
      <c r="P113" s="169">
        <f t="shared" si="84"/>
        <v>3.7706363779601597</v>
      </c>
      <c r="Q113" s="169">
        <f t="shared" si="85"/>
        <v>150.82545511840638</v>
      </c>
      <c r="R113" s="16"/>
      <c r="S113" s="17">
        <f t="shared" si="86"/>
        <v>0</v>
      </c>
      <c r="T113" s="8"/>
    </row>
    <row r="114" spans="1:20" s="34" customFormat="1" ht="11.25">
      <c r="A114" s="48"/>
      <c r="B114" s="9" t="s">
        <v>215</v>
      </c>
      <c r="C114" s="9" t="s">
        <v>216</v>
      </c>
      <c r="D114" s="9">
        <v>1</v>
      </c>
      <c r="E114" s="9">
        <v>96</v>
      </c>
      <c r="F114" s="9">
        <v>4</v>
      </c>
      <c r="G114" s="9">
        <v>40</v>
      </c>
      <c r="H114" s="9">
        <v>7.7</v>
      </c>
      <c r="I114" s="178">
        <v>7.9839404650925427</v>
      </c>
      <c r="J114" s="164">
        <v>319.35761860370172</v>
      </c>
      <c r="K114" s="22">
        <f t="shared" si="80"/>
        <v>6.7863493953286609</v>
      </c>
      <c r="L114" s="10">
        <f t="shared" si="81"/>
        <v>271.45397581314643</v>
      </c>
      <c r="M114" s="10"/>
      <c r="N114" s="13">
        <f t="shared" si="82"/>
        <v>6.1077144557957945</v>
      </c>
      <c r="O114" s="13">
        <f t="shared" si="83"/>
        <v>244.30857823183177</v>
      </c>
      <c r="P114" s="169">
        <f t="shared" si="84"/>
        <v>6.1077144557957945</v>
      </c>
      <c r="Q114" s="169">
        <f t="shared" si="85"/>
        <v>244.30857823183177</v>
      </c>
      <c r="R114" s="16"/>
      <c r="S114" s="17">
        <f t="shared" si="86"/>
        <v>0</v>
      </c>
      <c r="T114" s="8"/>
    </row>
    <row r="115" spans="1:20" s="34" customFormat="1" ht="11.25">
      <c r="A115" s="48"/>
      <c r="B115" s="11"/>
      <c r="C115" s="133" t="s">
        <v>217</v>
      </c>
      <c r="D115" s="11"/>
      <c r="E115" s="11"/>
      <c r="F115" s="11"/>
      <c r="G115" s="11"/>
      <c r="H115" s="11"/>
      <c r="I115" s="178"/>
      <c r="J115" s="164"/>
      <c r="K115" s="22"/>
      <c r="L115" s="10"/>
      <c r="M115" s="10"/>
      <c r="N115" s="13"/>
      <c r="O115" s="13"/>
      <c r="P115" s="169"/>
      <c r="Q115" s="169"/>
      <c r="R115" s="16"/>
      <c r="S115" s="17"/>
      <c r="T115" s="8"/>
    </row>
    <row r="116" spans="1:20" s="34" customFormat="1" ht="11.25">
      <c r="A116" s="48"/>
      <c r="B116" s="9" t="s">
        <v>218</v>
      </c>
      <c r="C116" s="9" t="s">
        <v>219</v>
      </c>
      <c r="D116" s="9">
        <v>1</v>
      </c>
      <c r="E116" s="9">
        <v>80</v>
      </c>
      <c r="F116" s="9">
        <v>4</v>
      </c>
      <c r="G116" s="9">
        <v>24</v>
      </c>
      <c r="H116" s="9">
        <v>9.83</v>
      </c>
      <c r="I116" s="178">
        <v>8.9979101207124934</v>
      </c>
      <c r="J116" s="164">
        <v>215.94984289709984</v>
      </c>
      <c r="K116" s="22">
        <f t="shared" ref="K116:K119" si="87">I116*(1-$S$5)</f>
        <v>7.6482236026056194</v>
      </c>
      <c r="L116" s="10">
        <f t="shared" ref="L116:L119" si="88">K116*G116</f>
        <v>183.55736646253487</v>
      </c>
      <c r="M116" s="10"/>
      <c r="N116" s="13">
        <f t="shared" ref="N116:N119" si="89">K116*(1-$S$3)</f>
        <v>6.8834012423450579</v>
      </c>
      <c r="O116" s="13">
        <f t="shared" ref="O116:O119" si="90">N116*G116</f>
        <v>165.20162981628138</v>
      </c>
      <c r="P116" s="169">
        <f t="shared" ref="P116:P119" si="91">N116*(1-$S$1)</f>
        <v>6.8834012423450579</v>
      </c>
      <c r="Q116" s="169">
        <f t="shared" ref="Q116:Q119" si="92">P116*G116</f>
        <v>165.20162981628138</v>
      </c>
      <c r="R116" s="16"/>
      <c r="S116" s="17">
        <f t="shared" ref="S116:S119" si="93">R116*Q116</f>
        <v>0</v>
      </c>
      <c r="T116" s="8"/>
    </row>
    <row r="117" spans="1:20" s="34" customFormat="1" ht="11.25">
      <c r="A117" s="48"/>
      <c r="B117" s="153" t="s">
        <v>220</v>
      </c>
      <c r="C117" s="153" t="s">
        <v>221</v>
      </c>
      <c r="D117" s="153">
        <v>10</v>
      </c>
      <c r="E117" s="153">
        <v>160</v>
      </c>
      <c r="F117" s="153">
        <v>4</v>
      </c>
      <c r="G117" s="153">
        <v>16</v>
      </c>
      <c r="H117" s="9">
        <v>14.89</v>
      </c>
      <c r="I117" s="178">
        <v>14.907056580451755</v>
      </c>
      <c r="J117" s="164">
        <v>238.51290528722808</v>
      </c>
      <c r="K117" s="22">
        <f t="shared" si="87"/>
        <v>12.670998093383991</v>
      </c>
      <c r="L117" s="10">
        <f t="shared" si="88"/>
        <v>202.73596949414386</v>
      </c>
      <c r="M117" s="10"/>
      <c r="N117" s="13">
        <f t="shared" si="89"/>
        <v>11.403898284045592</v>
      </c>
      <c r="O117" s="13">
        <f t="shared" si="90"/>
        <v>182.46237254472948</v>
      </c>
      <c r="P117" s="169">
        <f t="shared" si="91"/>
        <v>11.403898284045592</v>
      </c>
      <c r="Q117" s="169">
        <f t="shared" si="92"/>
        <v>182.46237254472948</v>
      </c>
      <c r="R117" s="16"/>
      <c r="S117" s="17">
        <f t="shared" si="93"/>
        <v>0</v>
      </c>
      <c r="T117" s="8"/>
    </row>
    <row r="118" spans="1:20" s="34" customFormat="1" ht="11.25">
      <c r="A118" s="48" t="s">
        <v>127</v>
      </c>
      <c r="B118" s="9" t="s">
        <v>222</v>
      </c>
      <c r="C118" s="9" t="s">
        <v>223</v>
      </c>
      <c r="D118" s="9">
        <v>1</v>
      </c>
      <c r="E118" s="9">
        <v>80</v>
      </c>
      <c r="F118" s="9">
        <v>4</v>
      </c>
      <c r="G118" s="9">
        <v>40</v>
      </c>
      <c r="H118" s="152">
        <v>7.09</v>
      </c>
      <c r="I118" s="178">
        <v>7.3660093647687566</v>
      </c>
      <c r="J118" s="164">
        <v>294.64037459075024</v>
      </c>
      <c r="K118" s="22">
        <f t="shared" si="87"/>
        <v>6.2611079600534429</v>
      </c>
      <c r="L118" s="10">
        <f t="shared" si="88"/>
        <v>250.44431840213772</v>
      </c>
      <c r="M118" s="10"/>
      <c r="N118" s="13">
        <f t="shared" si="89"/>
        <v>5.6349971640480989</v>
      </c>
      <c r="O118" s="13">
        <f t="shared" si="90"/>
        <v>225.39988656192395</v>
      </c>
      <c r="P118" s="169">
        <f t="shared" si="91"/>
        <v>5.6349971640480989</v>
      </c>
      <c r="Q118" s="169">
        <f t="shared" si="92"/>
        <v>225.39988656192395</v>
      </c>
      <c r="R118" s="16"/>
      <c r="S118" s="17">
        <f t="shared" si="93"/>
        <v>0</v>
      </c>
      <c r="T118" s="8"/>
    </row>
    <row r="119" spans="1:20" s="34" customFormat="1" ht="11.25">
      <c r="A119" s="48" t="s">
        <v>127</v>
      </c>
      <c r="B119" s="9" t="s">
        <v>224</v>
      </c>
      <c r="C119" s="9" t="s">
        <v>225</v>
      </c>
      <c r="D119" s="9">
        <v>1</v>
      </c>
      <c r="E119" s="9">
        <v>160</v>
      </c>
      <c r="F119" s="9">
        <v>5</v>
      </c>
      <c r="G119" s="9">
        <v>20</v>
      </c>
      <c r="H119" s="153">
        <v>11.77</v>
      </c>
      <c r="I119" s="178">
        <v>12.370597196936588</v>
      </c>
      <c r="J119" s="164">
        <v>247.41194393873175</v>
      </c>
      <c r="K119" s="22">
        <f t="shared" si="87"/>
        <v>10.515007617396099</v>
      </c>
      <c r="L119" s="10">
        <f t="shared" si="88"/>
        <v>210.30015234792199</v>
      </c>
      <c r="M119" s="10"/>
      <c r="N119" s="13">
        <f t="shared" si="89"/>
        <v>9.4635068556564903</v>
      </c>
      <c r="O119" s="13">
        <f t="shared" si="90"/>
        <v>189.27013711312981</v>
      </c>
      <c r="P119" s="169">
        <f t="shared" si="91"/>
        <v>9.4635068556564903</v>
      </c>
      <c r="Q119" s="169">
        <f t="shared" si="92"/>
        <v>189.27013711312981</v>
      </c>
      <c r="R119" s="16"/>
      <c r="S119" s="17">
        <f t="shared" si="93"/>
        <v>0</v>
      </c>
      <c r="T119" s="8"/>
    </row>
    <row r="120" spans="1:20" s="34" customFormat="1" ht="31.5">
      <c r="A120" s="118"/>
      <c r="B120" s="184" t="s">
        <v>226</v>
      </c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5"/>
      <c r="N120" s="185"/>
      <c r="O120" s="185"/>
      <c r="P120" s="185"/>
      <c r="Q120" s="185"/>
      <c r="R120" s="185"/>
      <c r="S120" s="186"/>
      <c r="T120" s="8"/>
    </row>
    <row r="121" spans="1:20" s="34" customFormat="1" ht="11.25">
      <c r="A121" s="48"/>
      <c r="B121" s="42"/>
      <c r="C121" s="139" t="s">
        <v>227</v>
      </c>
      <c r="D121" s="44"/>
      <c r="E121" s="44"/>
      <c r="F121" s="44"/>
      <c r="G121" s="44"/>
      <c r="H121" s="44"/>
      <c r="I121" s="178"/>
      <c r="J121" s="164"/>
      <c r="K121" s="10"/>
      <c r="L121" s="10"/>
      <c r="M121" s="10"/>
      <c r="N121" s="10"/>
      <c r="O121" s="10"/>
      <c r="P121" s="168"/>
      <c r="Q121" s="168"/>
      <c r="R121" s="10"/>
      <c r="S121" s="10"/>
      <c r="T121" s="8"/>
    </row>
    <row r="122" spans="1:20" s="34" customFormat="1" ht="11.25">
      <c r="A122" s="48" t="s">
        <v>35</v>
      </c>
      <c r="B122" s="122" t="s">
        <v>228</v>
      </c>
      <c r="C122" s="122" t="s">
        <v>229</v>
      </c>
      <c r="D122" s="122">
        <v>1</v>
      </c>
      <c r="E122" s="122">
        <v>80</v>
      </c>
      <c r="F122" s="122">
        <v>4</v>
      </c>
      <c r="G122" s="122">
        <v>48</v>
      </c>
      <c r="H122" s="122"/>
      <c r="I122" s="178">
        <v>6.3846635130955276</v>
      </c>
      <c r="J122" s="164">
        <f t="shared" ref="J122:J139" si="94">G122*I122</f>
        <v>306.46384862858531</v>
      </c>
      <c r="K122" s="22">
        <f t="shared" ref="K122:K139" si="95">I122*(1-$S$5)</f>
        <v>5.4269639861311987</v>
      </c>
      <c r="L122" s="10">
        <f t="shared" ref="L122:L139" si="96">K122*G122</f>
        <v>260.49427133429754</v>
      </c>
      <c r="M122" s="10"/>
      <c r="N122" s="13">
        <f t="shared" ref="N122:N139" si="97">K122*(1-$S$3)</f>
        <v>4.884267587518079</v>
      </c>
      <c r="O122" s="13">
        <f t="shared" ref="O122:O139" si="98">N122*G122</f>
        <v>234.44484420086781</v>
      </c>
      <c r="P122" s="169">
        <f t="shared" ref="P122:P139" si="99">N122*(1-$S$1)</f>
        <v>4.884267587518079</v>
      </c>
      <c r="Q122" s="169">
        <f t="shared" ref="Q122:Q139" si="100">P122*G122</f>
        <v>234.44484420086781</v>
      </c>
      <c r="R122" s="16"/>
      <c r="S122" s="17">
        <f t="shared" ref="S122:S139" si="101">R122*Q122</f>
        <v>0</v>
      </c>
      <c r="T122" s="8"/>
    </row>
    <row r="123" spans="1:20" s="34" customFormat="1" ht="11.25">
      <c r="A123" s="48" t="s">
        <v>35</v>
      </c>
      <c r="B123" s="122" t="s">
        <v>230</v>
      </c>
      <c r="C123" s="122" t="s">
        <v>231</v>
      </c>
      <c r="D123" s="122">
        <v>10</v>
      </c>
      <c r="E123" s="122">
        <v>160</v>
      </c>
      <c r="F123" s="122">
        <v>4</v>
      </c>
      <c r="G123" s="122">
        <v>24</v>
      </c>
      <c r="H123" s="122"/>
      <c r="I123" s="178">
        <v>10.806199537554688</v>
      </c>
      <c r="J123" s="164">
        <f t="shared" si="94"/>
        <v>259.3487889013125</v>
      </c>
      <c r="K123" s="22">
        <f t="shared" si="95"/>
        <v>9.1852696069214854</v>
      </c>
      <c r="L123" s="10">
        <f t="shared" si="96"/>
        <v>220.44647056611564</v>
      </c>
      <c r="M123" s="10"/>
      <c r="N123" s="13">
        <f t="shared" si="97"/>
        <v>8.2667426462293374</v>
      </c>
      <c r="O123" s="13">
        <f t="shared" si="98"/>
        <v>198.40182350950408</v>
      </c>
      <c r="P123" s="169">
        <f t="shared" si="99"/>
        <v>8.2667426462293374</v>
      </c>
      <c r="Q123" s="169">
        <f t="shared" si="100"/>
        <v>198.40182350950408</v>
      </c>
      <c r="R123" s="16"/>
      <c r="S123" s="17">
        <f t="shared" si="101"/>
        <v>0</v>
      </c>
      <c r="T123" s="8"/>
    </row>
    <row r="124" spans="1:20" s="34" customFormat="1" ht="11.25">
      <c r="A124" s="48" t="s">
        <v>35</v>
      </c>
      <c r="B124" s="122" t="s">
        <v>232</v>
      </c>
      <c r="C124" s="122" t="s">
        <v>233</v>
      </c>
      <c r="D124" s="122">
        <v>15</v>
      </c>
      <c r="E124" s="122">
        <v>240</v>
      </c>
      <c r="F124" s="122">
        <v>2</v>
      </c>
      <c r="G124" s="122">
        <v>24</v>
      </c>
      <c r="H124" s="122"/>
      <c r="I124" s="178">
        <v>16.97401211872009</v>
      </c>
      <c r="J124" s="164">
        <f t="shared" si="94"/>
        <v>407.37629084928216</v>
      </c>
      <c r="K124" s="22">
        <f t="shared" si="95"/>
        <v>14.427910300912076</v>
      </c>
      <c r="L124" s="10">
        <f t="shared" si="96"/>
        <v>346.26984722188985</v>
      </c>
      <c r="M124" s="10"/>
      <c r="N124" s="13">
        <f t="shared" si="97"/>
        <v>12.985119270820869</v>
      </c>
      <c r="O124" s="13">
        <f t="shared" si="98"/>
        <v>311.64286249970087</v>
      </c>
      <c r="P124" s="169">
        <f t="shared" si="99"/>
        <v>12.985119270820869</v>
      </c>
      <c r="Q124" s="169">
        <f t="shared" si="100"/>
        <v>311.64286249970087</v>
      </c>
      <c r="R124" s="16"/>
      <c r="S124" s="17">
        <f t="shared" si="101"/>
        <v>0</v>
      </c>
      <c r="T124" s="8"/>
    </row>
    <row r="125" spans="1:20" s="34" customFormat="1" ht="11.25">
      <c r="A125" s="48" t="s">
        <v>35</v>
      </c>
      <c r="B125" s="122" t="s">
        <v>234</v>
      </c>
      <c r="C125" s="122" t="s">
        <v>235</v>
      </c>
      <c r="D125" s="122">
        <v>20</v>
      </c>
      <c r="E125" s="122">
        <v>320</v>
      </c>
      <c r="F125" s="122">
        <v>2</v>
      </c>
      <c r="G125" s="122">
        <v>20</v>
      </c>
      <c r="H125" s="122"/>
      <c r="I125" s="178">
        <v>21.415308423046255</v>
      </c>
      <c r="J125" s="164">
        <f t="shared" si="94"/>
        <v>428.30616846092511</v>
      </c>
      <c r="K125" s="22">
        <f t="shared" si="95"/>
        <v>18.203012159589317</v>
      </c>
      <c r="L125" s="10">
        <f t="shared" si="96"/>
        <v>364.06024319178636</v>
      </c>
      <c r="M125" s="10"/>
      <c r="N125" s="13">
        <f t="shared" si="97"/>
        <v>16.382710943630386</v>
      </c>
      <c r="O125" s="13">
        <f t="shared" si="98"/>
        <v>327.65421887260771</v>
      </c>
      <c r="P125" s="169">
        <f t="shared" si="99"/>
        <v>16.382710943630386</v>
      </c>
      <c r="Q125" s="169">
        <f t="shared" si="100"/>
        <v>327.65421887260771</v>
      </c>
      <c r="R125" s="16"/>
      <c r="S125" s="17">
        <f t="shared" si="101"/>
        <v>0</v>
      </c>
      <c r="T125" s="8"/>
    </row>
    <row r="126" spans="1:20" s="34" customFormat="1" ht="11.25">
      <c r="A126" s="48"/>
      <c r="B126" s="9" t="s">
        <v>236</v>
      </c>
      <c r="C126" s="9" t="s">
        <v>237</v>
      </c>
      <c r="D126" s="9">
        <v>1</v>
      </c>
      <c r="E126" s="9">
        <v>96</v>
      </c>
      <c r="F126" s="9">
        <v>4</v>
      </c>
      <c r="G126" s="9">
        <v>48</v>
      </c>
      <c r="H126" s="9">
        <v>7.85</v>
      </c>
      <c r="I126" s="178">
        <v>7.0396674994834694</v>
      </c>
      <c r="J126" s="164">
        <f t="shared" si="94"/>
        <v>337.9040399752065</v>
      </c>
      <c r="K126" s="22">
        <f t="shared" si="95"/>
        <v>5.9837173745609489</v>
      </c>
      <c r="L126" s="10">
        <f t="shared" si="96"/>
        <v>287.21843397892553</v>
      </c>
      <c r="M126" s="10"/>
      <c r="N126" s="13">
        <f t="shared" si="97"/>
        <v>5.3853456371048543</v>
      </c>
      <c r="O126" s="13">
        <f t="shared" si="98"/>
        <v>258.49659058103299</v>
      </c>
      <c r="P126" s="169">
        <f t="shared" si="99"/>
        <v>5.3853456371048543</v>
      </c>
      <c r="Q126" s="169">
        <f t="shared" si="100"/>
        <v>258.49659058103299</v>
      </c>
      <c r="R126" s="16"/>
      <c r="S126" s="17">
        <f t="shared" si="101"/>
        <v>0</v>
      </c>
      <c r="T126" s="8"/>
    </row>
    <row r="127" spans="1:20" s="34" customFormat="1" ht="11.25">
      <c r="A127" s="48"/>
      <c r="B127" s="9" t="s">
        <v>238</v>
      </c>
      <c r="C127" s="9" t="s">
        <v>239</v>
      </c>
      <c r="D127" s="9">
        <v>10</v>
      </c>
      <c r="E127" s="9">
        <v>200</v>
      </c>
      <c r="F127" s="9">
        <v>4</v>
      </c>
      <c r="G127" s="9">
        <v>24</v>
      </c>
      <c r="H127" s="9">
        <v>13.76</v>
      </c>
      <c r="I127" s="178">
        <v>12.443709503524541</v>
      </c>
      <c r="J127" s="164">
        <f t="shared" si="94"/>
        <v>298.64902808458896</v>
      </c>
      <c r="K127" s="22">
        <f t="shared" si="95"/>
        <v>10.57715307799586</v>
      </c>
      <c r="L127" s="10">
        <f t="shared" si="96"/>
        <v>253.85167387190063</v>
      </c>
      <c r="M127" s="10"/>
      <c r="N127" s="13">
        <f t="shared" si="97"/>
        <v>9.5194377701962747</v>
      </c>
      <c r="O127" s="13">
        <f t="shared" si="98"/>
        <v>228.46650648471058</v>
      </c>
      <c r="P127" s="169">
        <f t="shared" si="99"/>
        <v>9.5194377701962747</v>
      </c>
      <c r="Q127" s="169">
        <f t="shared" si="100"/>
        <v>228.46650648471058</v>
      </c>
      <c r="R127" s="16"/>
      <c r="S127" s="17">
        <f t="shared" si="101"/>
        <v>0</v>
      </c>
      <c r="T127" s="8"/>
    </row>
    <row r="128" spans="1:20" s="34" customFormat="1" ht="11.25">
      <c r="A128" s="48"/>
      <c r="B128" s="9" t="s">
        <v>240</v>
      </c>
      <c r="C128" s="9" t="s">
        <v>241</v>
      </c>
      <c r="D128" s="9">
        <v>12</v>
      </c>
      <c r="E128" s="9">
        <v>240</v>
      </c>
      <c r="F128" s="9">
        <v>2</v>
      </c>
      <c r="G128" s="9">
        <v>24</v>
      </c>
      <c r="H128" s="9">
        <v>18</v>
      </c>
      <c r="I128" s="178">
        <v>16.899141948963312</v>
      </c>
      <c r="J128" s="164">
        <f t="shared" si="94"/>
        <v>405.57940677511948</v>
      </c>
      <c r="K128" s="22">
        <f t="shared" si="95"/>
        <v>14.364270656618814</v>
      </c>
      <c r="L128" s="10">
        <f t="shared" si="96"/>
        <v>344.74249575885153</v>
      </c>
      <c r="M128" s="10"/>
      <c r="N128" s="13">
        <f t="shared" si="97"/>
        <v>12.927843590956932</v>
      </c>
      <c r="O128" s="13">
        <f t="shared" si="98"/>
        <v>310.26824618296638</v>
      </c>
      <c r="P128" s="169">
        <f t="shared" si="99"/>
        <v>12.927843590956932</v>
      </c>
      <c r="Q128" s="169">
        <f t="shared" si="100"/>
        <v>310.26824618296638</v>
      </c>
      <c r="R128" s="16"/>
      <c r="S128" s="17">
        <f t="shared" si="101"/>
        <v>0</v>
      </c>
      <c r="T128" s="8"/>
    </row>
    <row r="129" spans="1:20" s="34" customFormat="1" ht="11.25">
      <c r="A129" s="48"/>
      <c r="B129" s="9" t="s">
        <v>242</v>
      </c>
      <c r="C129" s="9" t="s">
        <v>243</v>
      </c>
      <c r="D129" s="9">
        <v>15</v>
      </c>
      <c r="E129" s="9">
        <v>300</v>
      </c>
      <c r="F129" s="9">
        <v>2</v>
      </c>
      <c r="G129" s="9">
        <v>20</v>
      </c>
      <c r="H129" s="9">
        <v>21.23</v>
      </c>
      <c r="I129" s="178">
        <v>20.010712262260757</v>
      </c>
      <c r="J129" s="164">
        <f t="shared" si="94"/>
        <v>400.21424524521512</v>
      </c>
      <c r="K129" s="22">
        <f t="shared" si="95"/>
        <v>17.009105422921643</v>
      </c>
      <c r="L129" s="10">
        <f t="shared" si="96"/>
        <v>340.18210845843282</v>
      </c>
      <c r="M129" s="10"/>
      <c r="N129" s="13">
        <f t="shared" si="97"/>
        <v>15.308194880629479</v>
      </c>
      <c r="O129" s="13">
        <f t="shared" si="98"/>
        <v>306.16389761258961</v>
      </c>
      <c r="P129" s="169">
        <f t="shared" si="99"/>
        <v>15.308194880629479</v>
      </c>
      <c r="Q129" s="169">
        <f t="shared" si="100"/>
        <v>306.16389761258961</v>
      </c>
      <c r="R129" s="16"/>
      <c r="S129" s="17">
        <f t="shared" si="101"/>
        <v>0</v>
      </c>
      <c r="T129" s="8"/>
    </row>
    <row r="130" spans="1:20" s="34" customFormat="1" ht="11.25">
      <c r="A130" s="48"/>
      <c r="B130" s="9" t="s">
        <v>244</v>
      </c>
      <c r="C130" s="9" t="s">
        <v>245</v>
      </c>
      <c r="D130" s="9">
        <v>20</v>
      </c>
      <c r="E130" s="9">
        <v>400</v>
      </c>
      <c r="F130" s="9">
        <v>2</v>
      </c>
      <c r="G130" s="9">
        <v>12</v>
      </c>
      <c r="H130" s="9">
        <v>27.24</v>
      </c>
      <c r="I130" s="178">
        <v>25.760095217304627</v>
      </c>
      <c r="J130" s="164">
        <f t="shared" si="94"/>
        <v>309.12114260765554</v>
      </c>
      <c r="K130" s="22">
        <f t="shared" si="95"/>
        <v>21.896080934708934</v>
      </c>
      <c r="L130" s="10">
        <f t="shared" si="96"/>
        <v>262.75297121650721</v>
      </c>
      <c r="M130" s="10"/>
      <c r="N130" s="13">
        <f t="shared" si="97"/>
        <v>19.706472841238043</v>
      </c>
      <c r="O130" s="13">
        <f t="shared" si="98"/>
        <v>236.47767409485652</v>
      </c>
      <c r="P130" s="169">
        <f t="shared" si="99"/>
        <v>19.706472841238043</v>
      </c>
      <c r="Q130" s="169">
        <f t="shared" si="100"/>
        <v>236.47767409485652</v>
      </c>
      <c r="R130" s="16"/>
      <c r="S130" s="17">
        <f t="shared" si="101"/>
        <v>0</v>
      </c>
      <c r="T130" s="8"/>
    </row>
    <row r="131" spans="1:20" s="34" customFormat="1" ht="11.25">
      <c r="A131" s="48"/>
      <c r="B131" s="9" t="s">
        <v>246</v>
      </c>
      <c r="C131" s="9" t="s">
        <v>247</v>
      </c>
      <c r="D131" s="9">
        <v>10</v>
      </c>
      <c r="E131" s="9">
        <v>140</v>
      </c>
      <c r="F131" s="9">
        <v>4</v>
      </c>
      <c r="G131" s="9">
        <v>32</v>
      </c>
      <c r="H131" s="9">
        <v>10.99</v>
      </c>
      <c r="I131" s="178">
        <v>9.9144658537919259</v>
      </c>
      <c r="J131" s="164">
        <f t="shared" si="94"/>
        <v>317.26290732134163</v>
      </c>
      <c r="K131" s="22">
        <f t="shared" si="95"/>
        <v>8.4272959757231369</v>
      </c>
      <c r="L131" s="10">
        <f t="shared" si="96"/>
        <v>269.67347122314038</v>
      </c>
      <c r="M131" s="10"/>
      <c r="N131" s="13">
        <f t="shared" si="97"/>
        <v>7.5845663781508232</v>
      </c>
      <c r="O131" s="13">
        <f t="shared" si="98"/>
        <v>242.70612410082634</v>
      </c>
      <c r="P131" s="169">
        <f t="shared" si="99"/>
        <v>7.5845663781508232</v>
      </c>
      <c r="Q131" s="169">
        <f t="shared" si="100"/>
        <v>242.70612410082634</v>
      </c>
      <c r="R131" s="16"/>
      <c r="S131" s="17">
        <f t="shared" si="101"/>
        <v>0</v>
      </c>
      <c r="T131" s="8"/>
    </row>
    <row r="132" spans="1:20" s="34" customFormat="1" ht="11.25">
      <c r="A132" s="48"/>
      <c r="B132" s="9" t="s">
        <v>248</v>
      </c>
      <c r="C132" s="9" t="s">
        <v>249</v>
      </c>
      <c r="D132" s="9">
        <v>12</v>
      </c>
      <c r="E132" s="9">
        <v>168</v>
      </c>
      <c r="F132" s="9">
        <v>4</v>
      </c>
      <c r="G132" s="9">
        <v>24</v>
      </c>
      <c r="H132" s="9">
        <v>13.58</v>
      </c>
      <c r="I132" s="178">
        <v>12.686979767145132</v>
      </c>
      <c r="J132" s="164">
        <f t="shared" si="94"/>
        <v>304.48751441148318</v>
      </c>
      <c r="K132" s="22">
        <f t="shared" si="95"/>
        <v>10.783932802073362</v>
      </c>
      <c r="L132" s="10">
        <f t="shared" si="96"/>
        <v>258.81438724976067</v>
      </c>
      <c r="M132" s="10"/>
      <c r="N132" s="13">
        <f t="shared" si="97"/>
        <v>9.7055395218660259</v>
      </c>
      <c r="O132" s="13">
        <f t="shared" si="98"/>
        <v>232.93294852478462</v>
      </c>
      <c r="P132" s="169">
        <f t="shared" si="99"/>
        <v>9.7055395218660259</v>
      </c>
      <c r="Q132" s="169">
        <f t="shared" si="100"/>
        <v>232.93294852478462</v>
      </c>
      <c r="R132" s="16"/>
      <c r="S132" s="17">
        <f t="shared" si="101"/>
        <v>0</v>
      </c>
      <c r="T132" s="8"/>
    </row>
    <row r="133" spans="1:20" s="34" customFormat="1" ht="11.25">
      <c r="A133" s="48"/>
      <c r="B133" s="9" t="s">
        <v>250</v>
      </c>
      <c r="C133" s="9" t="s">
        <v>251</v>
      </c>
      <c r="D133" s="9">
        <v>15</v>
      </c>
      <c r="E133" s="9">
        <v>210</v>
      </c>
      <c r="F133" s="9">
        <v>4</v>
      </c>
      <c r="G133" s="9">
        <v>24</v>
      </c>
      <c r="H133" s="9">
        <v>15.83</v>
      </c>
      <c r="I133" s="178">
        <v>14.880527477571768</v>
      </c>
      <c r="J133" s="164">
        <f t="shared" si="94"/>
        <v>357.13265946172243</v>
      </c>
      <c r="K133" s="22">
        <f t="shared" si="95"/>
        <v>12.648448355936003</v>
      </c>
      <c r="L133" s="10">
        <f t="shared" si="96"/>
        <v>303.56276054246405</v>
      </c>
      <c r="M133" s="10"/>
      <c r="N133" s="13">
        <f t="shared" si="97"/>
        <v>11.383603520342403</v>
      </c>
      <c r="O133" s="13">
        <f t="shared" si="98"/>
        <v>273.20648448821765</v>
      </c>
      <c r="P133" s="169">
        <f t="shared" si="99"/>
        <v>11.383603520342403</v>
      </c>
      <c r="Q133" s="169">
        <f t="shared" si="100"/>
        <v>273.20648448821765</v>
      </c>
      <c r="R133" s="16"/>
      <c r="S133" s="17">
        <f t="shared" si="101"/>
        <v>0</v>
      </c>
      <c r="T133" s="8"/>
    </row>
    <row r="134" spans="1:20" s="34" customFormat="1" ht="11.25">
      <c r="A134" s="48"/>
      <c r="B134" s="9" t="s">
        <v>252</v>
      </c>
      <c r="C134" s="9" t="s">
        <v>253</v>
      </c>
      <c r="D134" s="9">
        <v>20</v>
      </c>
      <c r="E134" s="9">
        <v>280</v>
      </c>
      <c r="F134" s="9">
        <v>2</v>
      </c>
      <c r="G134" s="9">
        <v>20</v>
      </c>
      <c r="H134" s="9">
        <v>20.399999999999999</v>
      </c>
      <c r="I134" s="178">
        <v>19.224075312998401</v>
      </c>
      <c r="J134" s="164">
        <f t="shared" si="94"/>
        <v>384.481506259968</v>
      </c>
      <c r="K134" s="22">
        <f t="shared" si="95"/>
        <v>16.340464016048642</v>
      </c>
      <c r="L134" s="10">
        <f t="shared" si="96"/>
        <v>326.80928032097285</v>
      </c>
      <c r="M134" s="10"/>
      <c r="N134" s="13">
        <f t="shared" si="97"/>
        <v>14.706417614443778</v>
      </c>
      <c r="O134" s="13">
        <f t="shared" si="98"/>
        <v>294.12835228887553</v>
      </c>
      <c r="P134" s="169">
        <f t="shared" si="99"/>
        <v>14.706417614443778</v>
      </c>
      <c r="Q134" s="169">
        <f t="shared" si="100"/>
        <v>294.12835228887553</v>
      </c>
      <c r="R134" s="16"/>
      <c r="S134" s="17">
        <f t="shared" si="101"/>
        <v>0</v>
      </c>
      <c r="T134" s="8"/>
    </row>
    <row r="135" spans="1:20" s="34" customFormat="1" ht="11.25">
      <c r="A135" s="121"/>
      <c r="B135" s="137" t="s">
        <v>254</v>
      </c>
      <c r="C135" s="137" t="s">
        <v>255</v>
      </c>
      <c r="D135" s="137">
        <v>1</v>
      </c>
      <c r="E135" s="137">
        <v>96</v>
      </c>
      <c r="F135" s="137">
        <v>4</v>
      </c>
      <c r="G135" s="137">
        <v>48</v>
      </c>
      <c r="H135" s="137">
        <v>8.65</v>
      </c>
      <c r="I135" s="178">
        <v>8.2002386002994019</v>
      </c>
      <c r="J135" s="164">
        <f t="shared" si="94"/>
        <v>393.61145281437132</v>
      </c>
      <c r="K135" s="22">
        <f t="shared" si="95"/>
        <v>6.9702028102544915</v>
      </c>
      <c r="L135" s="10">
        <f t="shared" si="96"/>
        <v>334.56973489221559</v>
      </c>
      <c r="M135" s="10"/>
      <c r="N135" s="13">
        <f t="shared" si="97"/>
        <v>6.2731825292290422</v>
      </c>
      <c r="O135" s="13">
        <f t="shared" si="98"/>
        <v>301.11276140299401</v>
      </c>
      <c r="P135" s="169">
        <f t="shared" si="99"/>
        <v>6.2731825292290422</v>
      </c>
      <c r="Q135" s="169">
        <f t="shared" si="100"/>
        <v>301.11276140299401</v>
      </c>
      <c r="R135" s="16"/>
      <c r="S135" s="17">
        <f t="shared" si="101"/>
        <v>0</v>
      </c>
      <c r="T135" s="8"/>
    </row>
    <row r="136" spans="1:20" s="34" customFormat="1" ht="11.25">
      <c r="A136" s="121"/>
      <c r="B136" s="137" t="s">
        <v>256</v>
      </c>
      <c r="C136" s="138" t="s">
        <v>257</v>
      </c>
      <c r="D136" s="137">
        <v>1</v>
      </c>
      <c r="E136" s="137">
        <v>96</v>
      </c>
      <c r="F136" s="137">
        <v>5</v>
      </c>
      <c r="G136" s="137">
        <v>60</v>
      </c>
      <c r="H136" s="137">
        <v>4.5199999999999996</v>
      </c>
      <c r="I136" s="178">
        <v>4.472944082743604</v>
      </c>
      <c r="J136" s="164">
        <f t="shared" si="94"/>
        <v>268.37664496461622</v>
      </c>
      <c r="K136" s="22">
        <f t="shared" si="95"/>
        <v>3.8020024703320634</v>
      </c>
      <c r="L136" s="10">
        <f t="shared" si="96"/>
        <v>228.12014821992381</v>
      </c>
      <c r="M136" s="10"/>
      <c r="N136" s="13">
        <f t="shared" si="97"/>
        <v>3.4218022232988572</v>
      </c>
      <c r="O136" s="13">
        <f t="shared" si="98"/>
        <v>205.30813339793144</v>
      </c>
      <c r="P136" s="169">
        <f t="shared" si="99"/>
        <v>3.4218022232988572</v>
      </c>
      <c r="Q136" s="169">
        <f t="shared" si="100"/>
        <v>205.30813339793144</v>
      </c>
      <c r="R136" s="16"/>
      <c r="S136" s="17">
        <f t="shared" si="101"/>
        <v>0</v>
      </c>
      <c r="T136" s="8"/>
    </row>
    <row r="137" spans="1:20" s="34" customFormat="1" ht="11.25">
      <c r="A137" s="48" t="s">
        <v>35</v>
      </c>
      <c r="B137" s="122" t="s">
        <v>258</v>
      </c>
      <c r="C137" s="123" t="s">
        <v>259</v>
      </c>
      <c r="D137" s="122">
        <v>1</v>
      </c>
      <c r="E137" s="122">
        <v>80</v>
      </c>
      <c r="F137" s="122">
        <v>5</v>
      </c>
      <c r="G137" s="122">
        <v>60</v>
      </c>
      <c r="H137" s="122"/>
      <c r="I137" s="178">
        <v>2.5659408926092988</v>
      </c>
      <c r="J137" s="164">
        <f t="shared" si="94"/>
        <v>153.95645355655793</v>
      </c>
      <c r="K137" s="22">
        <f t="shared" si="95"/>
        <v>2.1810497587179039</v>
      </c>
      <c r="L137" s="10">
        <f t="shared" si="96"/>
        <v>130.86298552307423</v>
      </c>
      <c r="M137" s="10"/>
      <c r="N137" s="13">
        <f t="shared" si="97"/>
        <v>1.9629447828461135</v>
      </c>
      <c r="O137" s="13">
        <f t="shared" si="98"/>
        <v>117.7766869707668</v>
      </c>
      <c r="P137" s="169">
        <f t="shared" si="99"/>
        <v>1.9629447828461135</v>
      </c>
      <c r="Q137" s="169">
        <f t="shared" si="100"/>
        <v>117.7766869707668</v>
      </c>
      <c r="R137" s="16"/>
      <c r="S137" s="17">
        <f t="shared" si="101"/>
        <v>0</v>
      </c>
      <c r="T137" s="8"/>
    </row>
    <row r="138" spans="1:20" s="34" customFormat="1" ht="11.25">
      <c r="A138" s="121"/>
      <c r="B138" s="137" t="s">
        <v>260</v>
      </c>
      <c r="C138" s="137" t="s">
        <v>261</v>
      </c>
      <c r="D138" s="137">
        <v>1</v>
      </c>
      <c r="E138" s="137">
        <v>96</v>
      </c>
      <c r="F138" s="137">
        <v>4</v>
      </c>
      <c r="G138" s="137">
        <v>40</v>
      </c>
      <c r="H138" s="137">
        <v>4.6399999999999997</v>
      </c>
      <c r="I138" s="178">
        <v>4.9289364417779868</v>
      </c>
      <c r="J138" s="164">
        <f t="shared" si="94"/>
        <v>197.15745767111946</v>
      </c>
      <c r="K138" s="22">
        <f t="shared" si="95"/>
        <v>4.1895959755112884</v>
      </c>
      <c r="L138" s="10">
        <f t="shared" si="96"/>
        <v>167.58383902045153</v>
      </c>
      <c r="M138" s="10"/>
      <c r="N138" s="13">
        <f t="shared" si="97"/>
        <v>3.7706363779601597</v>
      </c>
      <c r="O138" s="13">
        <f t="shared" si="98"/>
        <v>150.82545511840638</v>
      </c>
      <c r="P138" s="169">
        <f t="shared" si="99"/>
        <v>3.7706363779601597</v>
      </c>
      <c r="Q138" s="169">
        <f t="shared" si="100"/>
        <v>150.82545511840638</v>
      </c>
      <c r="R138" s="16"/>
      <c r="S138" s="17">
        <f t="shared" si="101"/>
        <v>0</v>
      </c>
      <c r="T138" s="8"/>
    </row>
    <row r="139" spans="1:20" s="34" customFormat="1" ht="11.25">
      <c r="A139" s="121"/>
      <c r="B139" s="137" t="s">
        <v>262</v>
      </c>
      <c r="C139" s="137" t="s">
        <v>263</v>
      </c>
      <c r="D139" s="137">
        <v>1</v>
      </c>
      <c r="E139" s="137">
        <v>96</v>
      </c>
      <c r="F139" s="137">
        <v>4</v>
      </c>
      <c r="G139" s="137">
        <v>40</v>
      </c>
      <c r="H139" s="137">
        <v>7.67</v>
      </c>
      <c r="I139" s="178">
        <v>7.9839404650925427</v>
      </c>
      <c r="J139" s="164">
        <f t="shared" si="94"/>
        <v>319.35761860370172</v>
      </c>
      <c r="K139" s="22">
        <f t="shared" si="95"/>
        <v>6.7863493953286609</v>
      </c>
      <c r="L139" s="10">
        <f t="shared" si="96"/>
        <v>271.45397581314643</v>
      </c>
      <c r="M139" s="10"/>
      <c r="N139" s="13">
        <f t="shared" si="97"/>
        <v>6.1077144557957945</v>
      </c>
      <c r="O139" s="13">
        <f t="shared" si="98"/>
        <v>244.30857823183177</v>
      </c>
      <c r="P139" s="169">
        <f t="shared" si="99"/>
        <v>6.1077144557957945</v>
      </c>
      <c r="Q139" s="169">
        <f t="shared" si="100"/>
        <v>244.30857823183177</v>
      </c>
      <c r="R139" s="16"/>
      <c r="S139" s="17">
        <f t="shared" si="101"/>
        <v>0</v>
      </c>
      <c r="T139" s="8"/>
    </row>
    <row r="140" spans="1:20" s="34" customFormat="1" ht="11.25">
      <c r="A140" s="48"/>
      <c r="B140" s="11"/>
      <c r="C140" s="139" t="s">
        <v>264</v>
      </c>
      <c r="D140" s="11"/>
      <c r="E140" s="11"/>
      <c r="F140" s="11"/>
      <c r="G140" s="11"/>
      <c r="H140" s="11"/>
      <c r="I140" s="178"/>
      <c r="J140" s="164"/>
      <c r="K140" s="22"/>
      <c r="L140" s="10"/>
      <c r="M140" s="10"/>
      <c r="N140" s="13"/>
      <c r="O140" s="13"/>
      <c r="P140" s="169"/>
      <c r="Q140" s="169"/>
      <c r="R140" s="16"/>
      <c r="S140" s="17"/>
      <c r="T140" s="8"/>
    </row>
    <row r="141" spans="1:20" s="34" customFormat="1" ht="11.25">
      <c r="A141" s="48"/>
      <c r="B141" s="9" t="s">
        <v>265</v>
      </c>
      <c r="C141" s="9" t="s">
        <v>266</v>
      </c>
      <c r="D141" s="9">
        <v>1</v>
      </c>
      <c r="E141" s="9">
        <v>80</v>
      </c>
      <c r="F141" s="9">
        <v>4</v>
      </c>
      <c r="G141" s="9">
        <v>48</v>
      </c>
      <c r="H141" s="9">
        <v>6.8</v>
      </c>
      <c r="I141" s="178">
        <v>6.3846635130955276</v>
      </c>
      <c r="J141" s="164">
        <f>G141*I141</f>
        <v>306.46384862858531</v>
      </c>
      <c r="K141" s="22">
        <f t="shared" ref="K141:K145" si="102">I141*(1-$S$5)</f>
        <v>5.4269639861311987</v>
      </c>
      <c r="L141" s="10">
        <f t="shared" ref="L141:L145" si="103">K141*G141</f>
        <v>260.49427133429754</v>
      </c>
      <c r="M141" s="10"/>
      <c r="N141" s="13">
        <f t="shared" ref="N141:N145" si="104">K141*(1-$S$3)</f>
        <v>4.884267587518079</v>
      </c>
      <c r="O141" s="13">
        <f t="shared" ref="O141:O145" si="105">N141*G141</f>
        <v>234.44484420086781</v>
      </c>
      <c r="P141" s="169">
        <f t="shared" ref="P141:P145" si="106">N141*(1-$S$1)</f>
        <v>4.884267587518079</v>
      </c>
      <c r="Q141" s="169">
        <f t="shared" ref="Q141:Q145" si="107">P141*G141</f>
        <v>234.44484420086781</v>
      </c>
      <c r="R141" s="16"/>
      <c r="S141" s="17">
        <f t="shared" ref="S141:S145" si="108">R141*Q141</f>
        <v>0</v>
      </c>
      <c r="T141" s="8"/>
    </row>
    <row r="142" spans="1:20" s="34" customFormat="1" ht="11.25">
      <c r="A142" s="48"/>
      <c r="B142" s="9" t="s">
        <v>267</v>
      </c>
      <c r="C142" s="9" t="s">
        <v>268</v>
      </c>
      <c r="D142" s="9">
        <v>10</v>
      </c>
      <c r="E142" s="9">
        <v>160</v>
      </c>
      <c r="F142" s="9">
        <v>4</v>
      </c>
      <c r="G142" s="9">
        <v>24</v>
      </c>
      <c r="H142" s="9">
        <v>11.4</v>
      </c>
      <c r="I142" s="178">
        <v>10.806199537554688</v>
      </c>
      <c r="J142" s="164">
        <f>G142*I142</f>
        <v>259.3487889013125</v>
      </c>
      <c r="K142" s="22">
        <f t="shared" si="102"/>
        <v>9.1852696069214854</v>
      </c>
      <c r="L142" s="10">
        <f t="shared" si="103"/>
        <v>220.44647056611564</v>
      </c>
      <c r="M142" s="10"/>
      <c r="N142" s="13">
        <f t="shared" si="104"/>
        <v>8.2667426462293374</v>
      </c>
      <c r="O142" s="13">
        <f t="shared" si="105"/>
        <v>198.40182350950408</v>
      </c>
      <c r="P142" s="169">
        <f t="shared" si="106"/>
        <v>8.2667426462293374</v>
      </c>
      <c r="Q142" s="169">
        <f t="shared" si="107"/>
        <v>198.40182350950408</v>
      </c>
      <c r="R142" s="16"/>
      <c r="S142" s="17">
        <f t="shared" si="108"/>
        <v>0</v>
      </c>
      <c r="T142" s="8"/>
    </row>
    <row r="143" spans="1:20" s="34" customFormat="1" ht="11.25">
      <c r="A143" s="48"/>
      <c r="B143" s="9" t="s">
        <v>269</v>
      </c>
      <c r="C143" s="9" t="s">
        <v>270</v>
      </c>
      <c r="D143" s="9">
        <v>12</v>
      </c>
      <c r="E143" s="9">
        <v>192</v>
      </c>
      <c r="F143" s="9">
        <v>4</v>
      </c>
      <c r="G143" s="9">
        <v>24</v>
      </c>
      <c r="H143" s="9">
        <v>14.04</v>
      </c>
      <c r="I143" s="178">
        <v>13.825882312599674</v>
      </c>
      <c r="J143" s="164">
        <f>G143*I143</f>
        <v>331.82117550239218</v>
      </c>
      <c r="K143" s="22">
        <f t="shared" si="102"/>
        <v>11.751999965709723</v>
      </c>
      <c r="L143" s="10">
        <f t="shared" si="103"/>
        <v>282.04799917703338</v>
      </c>
      <c r="M143" s="10"/>
      <c r="N143" s="13">
        <f t="shared" si="104"/>
        <v>10.576799969138751</v>
      </c>
      <c r="O143" s="13">
        <f t="shared" si="105"/>
        <v>253.84319925933002</v>
      </c>
      <c r="P143" s="169">
        <f t="shared" si="106"/>
        <v>10.576799969138751</v>
      </c>
      <c r="Q143" s="169">
        <f t="shared" si="107"/>
        <v>253.84319925933002</v>
      </c>
      <c r="R143" s="16"/>
      <c r="S143" s="17">
        <f t="shared" si="108"/>
        <v>0</v>
      </c>
      <c r="T143" s="8"/>
    </row>
    <row r="144" spans="1:20" s="34" customFormat="1" ht="11.25">
      <c r="A144" s="48"/>
      <c r="B144" s="9" t="s">
        <v>271</v>
      </c>
      <c r="C144" s="9" t="s">
        <v>272</v>
      </c>
      <c r="D144" s="9">
        <v>15</v>
      </c>
      <c r="E144" s="9">
        <v>240</v>
      </c>
      <c r="F144" s="9">
        <v>2</v>
      </c>
      <c r="G144" s="9">
        <v>24</v>
      </c>
      <c r="H144" s="9">
        <v>17.21</v>
      </c>
      <c r="I144" s="178">
        <v>16.97401211872009</v>
      </c>
      <c r="J144" s="164">
        <f>G144*I144</f>
        <v>407.37629084928216</v>
      </c>
      <c r="K144" s="22">
        <f t="shared" si="102"/>
        <v>14.427910300912076</v>
      </c>
      <c r="L144" s="10">
        <f t="shared" si="103"/>
        <v>346.26984722188985</v>
      </c>
      <c r="M144" s="10"/>
      <c r="N144" s="13">
        <f t="shared" si="104"/>
        <v>12.985119270820869</v>
      </c>
      <c r="O144" s="13">
        <f t="shared" si="105"/>
        <v>311.64286249970087</v>
      </c>
      <c r="P144" s="169">
        <f t="shared" si="106"/>
        <v>12.985119270820869</v>
      </c>
      <c r="Q144" s="169">
        <f t="shared" si="107"/>
        <v>311.64286249970087</v>
      </c>
      <c r="R144" s="16"/>
      <c r="S144" s="17">
        <f t="shared" si="108"/>
        <v>0</v>
      </c>
      <c r="T144" s="8"/>
    </row>
    <row r="145" spans="1:20" s="34" customFormat="1" ht="11.25">
      <c r="A145" s="48"/>
      <c r="B145" s="9" t="s">
        <v>273</v>
      </c>
      <c r="C145" s="9" t="s">
        <v>274</v>
      </c>
      <c r="D145" s="9">
        <v>20</v>
      </c>
      <c r="E145" s="9">
        <v>320</v>
      </c>
      <c r="F145" s="9">
        <v>2</v>
      </c>
      <c r="G145" s="9">
        <v>20</v>
      </c>
      <c r="H145" s="9">
        <v>21.61</v>
      </c>
      <c r="I145" s="178">
        <v>21.415308423046255</v>
      </c>
      <c r="J145" s="164">
        <f>G145*I145</f>
        <v>428.30616846092511</v>
      </c>
      <c r="K145" s="22">
        <f t="shared" si="102"/>
        <v>18.203012159589317</v>
      </c>
      <c r="L145" s="10">
        <f t="shared" si="103"/>
        <v>364.06024319178636</v>
      </c>
      <c r="M145" s="10"/>
      <c r="N145" s="13">
        <f t="shared" si="104"/>
        <v>16.382710943630386</v>
      </c>
      <c r="O145" s="13">
        <f t="shared" si="105"/>
        <v>327.65421887260771</v>
      </c>
      <c r="P145" s="169">
        <f t="shared" si="106"/>
        <v>16.382710943630386</v>
      </c>
      <c r="Q145" s="169">
        <f t="shared" si="107"/>
        <v>327.65421887260771</v>
      </c>
      <c r="R145" s="16"/>
      <c r="S145" s="17">
        <f t="shared" si="108"/>
        <v>0</v>
      </c>
      <c r="T145" s="8"/>
    </row>
    <row r="146" spans="1:20" s="34" customFormat="1" ht="11.25">
      <c r="A146" s="48"/>
      <c r="B146" s="11"/>
      <c r="C146" s="139" t="s">
        <v>275</v>
      </c>
      <c r="D146" s="11"/>
      <c r="E146" s="11"/>
      <c r="F146" s="11"/>
      <c r="G146" s="11"/>
      <c r="H146" s="11"/>
      <c r="I146" s="178"/>
      <c r="J146" s="164"/>
      <c r="K146" s="22"/>
      <c r="L146" s="10"/>
      <c r="M146" s="10"/>
      <c r="N146" s="13"/>
      <c r="O146" s="13"/>
      <c r="P146" s="169"/>
      <c r="Q146" s="169"/>
      <c r="R146" s="16"/>
      <c r="S146" s="17"/>
      <c r="T146" s="8"/>
    </row>
    <row r="147" spans="1:20" s="34" customFormat="1" ht="11.25">
      <c r="A147" s="48"/>
      <c r="B147" s="9" t="s">
        <v>276</v>
      </c>
      <c r="C147" s="9" t="s">
        <v>277</v>
      </c>
      <c r="D147" s="9">
        <v>1</v>
      </c>
      <c r="E147" s="9">
        <v>80</v>
      </c>
      <c r="F147" s="9">
        <v>4</v>
      </c>
      <c r="G147" s="9">
        <v>48</v>
      </c>
      <c r="H147" s="9">
        <v>6.8</v>
      </c>
      <c r="I147" s="178">
        <v>6.3846635130955276</v>
      </c>
      <c r="J147" s="164">
        <f t="shared" ref="J147:J160" si="109">G147*I147</f>
        <v>306.46384862858531</v>
      </c>
      <c r="K147" s="22">
        <f t="shared" ref="K147:K160" si="110">I147*(1-$S$5)</f>
        <v>5.4269639861311987</v>
      </c>
      <c r="L147" s="10">
        <f t="shared" ref="L147:L160" si="111">K147*G147</f>
        <v>260.49427133429754</v>
      </c>
      <c r="M147" s="10"/>
      <c r="N147" s="13">
        <f t="shared" ref="N147:N160" si="112">K147*(1-$S$3)</f>
        <v>4.884267587518079</v>
      </c>
      <c r="O147" s="13">
        <f t="shared" ref="O147:O160" si="113">N147*G147</f>
        <v>234.44484420086781</v>
      </c>
      <c r="P147" s="169">
        <f t="shared" ref="P147:P160" si="114">N147*(1-$S$1)</f>
        <v>4.884267587518079</v>
      </c>
      <c r="Q147" s="169">
        <f t="shared" ref="Q147:Q160" si="115">P147*G147</f>
        <v>234.44484420086781</v>
      </c>
      <c r="R147" s="16"/>
      <c r="S147" s="17">
        <f t="shared" ref="S147:S160" si="116">R147*Q147</f>
        <v>0</v>
      </c>
      <c r="T147" s="8"/>
    </row>
    <row r="148" spans="1:20" s="34" customFormat="1" ht="11.25">
      <c r="A148" s="48"/>
      <c r="B148" s="9" t="s">
        <v>278</v>
      </c>
      <c r="C148" s="9" t="s">
        <v>279</v>
      </c>
      <c r="D148" s="9">
        <v>10</v>
      </c>
      <c r="E148" s="9">
        <v>160</v>
      </c>
      <c r="F148" s="9">
        <v>4</v>
      </c>
      <c r="G148" s="9">
        <v>24</v>
      </c>
      <c r="H148" s="9">
        <v>11.4</v>
      </c>
      <c r="I148" s="178">
        <v>10.806199537554688</v>
      </c>
      <c r="J148" s="164">
        <f t="shared" si="109"/>
        <v>259.3487889013125</v>
      </c>
      <c r="K148" s="22">
        <f t="shared" si="110"/>
        <v>9.1852696069214854</v>
      </c>
      <c r="L148" s="10">
        <f t="shared" si="111"/>
        <v>220.44647056611564</v>
      </c>
      <c r="M148" s="10"/>
      <c r="N148" s="13">
        <f t="shared" si="112"/>
        <v>8.2667426462293374</v>
      </c>
      <c r="O148" s="13">
        <f t="shared" si="113"/>
        <v>198.40182350950408</v>
      </c>
      <c r="P148" s="169">
        <f t="shared" si="114"/>
        <v>8.2667426462293374</v>
      </c>
      <c r="Q148" s="169">
        <f t="shared" si="115"/>
        <v>198.40182350950408</v>
      </c>
      <c r="R148" s="16"/>
      <c r="S148" s="17">
        <f t="shared" si="116"/>
        <v>0</v>
      </c>
      <c r="T148" s="8"/>
    </row>
    <row r="149" spans="1:20" s="34" customFormat="1" ht="11.25">
      <c r="A149" s="48"/>
      <c r="B149" s="9" t="s">
        <v>280</v>
      </c>
      <c r="C149" s="9" t="s">
        <v>281</v>
      </c>
      <c r="D149" s="9">
        <v>12</v>
      </c>
      <c r="E149" s="9">
        <v>192</v>
      </c>
      <c r="F149" s="9">
        <v>4</v>
      </c>
      <c r="G149" s="9">
        <v>24</v>
      </c>
      <c r="H149" s="9">
        <v>14.04</v>
      </c>
      <c r="I149" s="178">
        <v>13.825882312599674</v>
      </c>
      <c r="J149" s="164">
        <f t="shared" si="109"/>
        <v>331.82117550239218</v>
      </c>
      <c r="K149" s="22">
        <f t="shared" si="110"/>
        <v>11.751999965709723</v>
      </c>
      <c r="L149" s="10">
        <f t="shared" si="111"/>
        <v>282.04799917703338</v>
      </c>
      <c r="M149" s="10"/>
      <c r="N149" s="13">
        <f t="shared" si="112"/>
        <v>10.576799969138751</v>
      </c>
      <c r="O149" s="13">
        <f t="shared" si="113"/>
        <v>253.84319925933002</v>
      </c>
      <c r="P149" s="169">
        <f t="shared" si="114"/>
        <v>10.576799969138751</v>
      </c>
      <c r="Q149" s="169">
        <f t="shared" si="115"/>
        <v>253.84319925933002</v>
      </c>
      <c r="R149" s="16"/>
      <c r="S149" s="17">
        <f t="shared" si="116"/>
        <v>0</v>
      </c>
      <c r="T149" s="8"/>
    </row>
    <row r="150" spans="1:20" s="34" customFormat="1" ht="11.25">
      <c r="A150" s="48"/>
      <c r="B150" s="9" t="s">
        <v>282</v>
      </c>
      <c r="C150" s="9" t="s">
        <v>283</v>
      </c>
      <c r="D150" s="9">
        <v>15</v>
      </c>
      <c r="E150" s="9">
        <v>240</v>
      </c>
      <c r="F150" s="9">
        <v>2</v>
      </c>
      <c r="G150" s="9">
        <v>24</v>
      </c>
      <c r="H150" s="9">
        <v>17.21</v>
      </c>
      <c r="I150" s="178">
        <v>16.97401211872009</v>
      </c>
      <c r="J150" s="164">
        <f t="shared" si="109"/>
        <v>407.37629084928216</v>
      </c>
      <c r="K150" s="22">
        <f t="shared" si="110"/>
        <v>14.427910300912076</v>
      </c>
      <c r="L150" s="10">
        <f t="shared" si="111"/>
        <v>346.26984722188985</v>
      </c>
      <c r="M150" s="10"/>
      <c r="N150" s="13">
        <f t="shared" si="112"/>
        <v>12.985119270820869</v>
      </c>
      <c r="O150" s="13">
        <f t="shared" si="113"/>
        <v>311.64286249970087</v>
      </c>
      <c r="P150" s="169">
        <f t="shared" si="114"/>
        <v>12.985119270820869</v>
      </c>
      <c r="Q150" s="169">
        <f t="shared" si="115"/>
        <v>311.64286249970087</v>
      </c>
      <c r="R150" s="16"/>
      <c r="S150" s="17">
        <f t="shared" si="116"/>
        <v>0</v>
      </c>
      <c r="T150" s="8"/>
    </row>
    <row r="151" spans="1:20" s="34" customFormat="1" ht="11.25">
      <c r="A151" s="48"/>
      <c r="B151" s="9" t="s">
        <v>284</v>
      </c>
      <c r="C151" s="9" t="s">
        <v>285</v>
      </c>
      <c r="D151" s="9">
        <v>20</v>
      </c>
      <c r="E151" s="9">
        <v>320</v>
      </c>
      <c r="F151" s="9">
        <v>2</v>
      </c>
      <c r="G151" s="9">
        <v>20</v>
      </c>
      <c r="H151" s="9">
        <v>21.61</v>
      </c>
      <c r="I151" s="178">
        <v>21.415308423046255</v>
      </c>
      <c r="J151" s="164">
        <f t="shared" si="109"/>
        <v>428.30616846092511</v>
      </c>
      <c r="K151" s="22">
        <f t="shared" si="110"/>
        <v>18.203012159589317</v>
      </c>
      <c r="L151" s="10">
        <f t="shared" si="111"/>
        <v>364.06024319178636</v>
      </c>
      <c r="M151" s="10"/>
      <c r="N151" s="13">
        <f t="shared" si="112"/>
        <v>16.382710943630386</v>
      </c>
      <c r="O151" s="13">
        <f t="shared" si="113"/>
        <v>327.65421887260771</v>
      </c>
      <c r="P151" s="169">
        <f t="shared" si="114"/>
        <v>16.382710943630386</v>
      </c>
      <c r="Q151" s="169">
        <f t="shared" si="115"/>
        <v>327.65421887260771</v>
      </c>
      <c r="R151" s="16"/>
      <c r="S151" s="17">
        <f t="shared" si="116"/>
        <v>0</v>
      </c>
      <c r="T151" s="8"/>
    </row>
    <row r="152" spans="1:20" s="34" customFormat="1" ht="11.25">
      <c r="A152" s="48"/>
      <c r="B152" s="9" t="s">
        <v>286</v>
      </c>
      <c r="C152" s="9" t="s">
        <v>287</v>
      </c>
      <c r="D152" s="9">
        <v>1</v>
      </c>
      <c r="E152" s="9">
        <v>96</v>
      </c>
      <c r="F152" s="9">
        <v>4</v>
      </c>
      <c r="G152" s="9">
        <v>48</v>
      </c>
      <c r="H152" s="9">
        <v>7.48</v>
      </c>
      <c r="I152" s="178">
        <v>7.0396674994834694</v>
      </c>
      <c r="J152" s="164">
        <f t="shared" si="109"/>
        <v>337.9040399752065</v>
      </c>
      <c r="K152" s="22">
        <f t="shared" si="110"/>
        <v>5.9837173745609489</v>
      </c>
      <c r="L152" s="10">
        <f t="shared" si="111"/>
        <v>287.21843397892553</v>
      </c>
      <c r="M152" s="10"/>
      <c r="N152" s="13">
        <f t="shared" si="112"/>
        <v>5.3853456371048543</v>
      </c>
      <c r="O152" s="13">
        <f t="shared" si="113"/>
        <v>258.49659058103299</v>
      </c>
      <c r="P152" s="169">
        <f t="shared" si="114"/>
        <v>5.3853456371048543</v>
      </c>
      <c r="Q152" s="169">
        <f t="shared" si="115"/>
        <v>258.49659058103299</v>
      </c>
      <c r="R152" s="16"/>
      <c r="S152" s="17">
        <f t="shared" si="116"/>
        <v>0</v>
      </c>
      <c r="T152" s="8"/>
    </row>
    <row r="153" spans="1:20" s="34" customFormat="1" ht="11.25">
      <c r="A153" s="48"/>
      <c r="B153" s="9" t="s">
        <v>288</v>
      </c>
      <c r="C153" s="9" t="s">
        <v>289</v>
      </c>
      <c r="D153" s="9">
        <v>10</v>
      </c>
      <c r="E153" s="9">
        <v>200</v>
      </c>
      <c r="F153" s="9">
        <v>4</v>
      </c>
      <c r="G153" s="9">
        <v>24</v>
      </c>
      <c r="H153" s="9">
        <v>13.11</v>
      </c>
      <c r="I153" s="178">
        <v>12.443709503524541</v>
      </c>
      <c r="J153" s="164">
        <f t="shared" si="109"/>
        <v>298.64902808458896</v>
      </c>
      <c r="K153" s="22">
        <f t="shared" si="110"/>
        <v>10.57715307799586</v>
      </c>
      <c r="L153" s="10">
        <f t="shared" si="111"/>
        <v>253.85167387190063</v>
      </c>
      <c r="M153" s="10"/>
      <c r="N153" s="13">
        <f t="shared" si="112"/>
        <v>9.5194377701962747</v>
      </c>
      <c r="O153" s="13">
        <f t="shared" si="113"/>
        <v>228.46650648471058</v>
      </c>
      <c r="P153" s="169">
        <f t="shared" si="114"/>
        <v>9.5194377701962747</v>
      </c>
      <c r="Q153" s="169">
        <f t="shared" si="115"/>
        <v>228.46650648471058</v>
      </c>
      <c r="R153" s="16"/>
      <c r="S153" s="17">
        <f t="shared" si="116"/>
        <v>0</v>
      </c>
      <c r="T153" s="8"/>
    </row>
    <row r="154" spans="1:20" s="34" customFormat="1" ht="11.25">
      <c r="A154" s="48"/>
      <c r="B154" s="9" t="s">
        <v>290</v>
      </c>
      <c r="C154" s="9" t="s">
        <v>291</v>
      </c>
      <c r="D154" s="9">
        <v>12</v>
      </c>
      <c r="E154" s="9">
        <v>240</v>
      </c>
      <c r="F154" s="9">
        <v>2</v>
      </c>
      <c r="G154" s="9">
        <v>24</v>
      </c>
      <c r="H154" s="9">
        <v>17.149999999999999</v>
      </c>
      <c r="I154" s="178">
        <v>16.899141948963312</v>
      </c>
      <c r="J154" s="164">
        <f t="shared" si="109"/>
        <v>405.57940677511948</v>
      </c>
      <c r="K154" s="22">
        <f t="shared" si="110"/>
        <v>14.364270656618814</v>
      </c>
      <c r="L154" s="10">
        <f t="shared" si="111"/>
        <v>344.74249575885153</v>
      </c>
      <c r="M154" s="10"/>
      <c r="N154" s="13">
        <f t="shared" si="112"/>
        <v>12.927843590956932</v>
      </c>
      <c r="O154" s="13">
        <f t="shared" si="113"/>
        <v>310.26824618296638</v>
      </c>
      <c r="P154" s="169">
        <f t="shared" si="114"/>
        <v>12.927843590956932</v>
      </c>
      <c r="Q154" s="169">
        <f t="shared" si="115"/>
        <v>310.26824618296638</v>
      </c>
      <c r="R154" s="16"/>
      <c r="S154" s="17">
        <f t="shared" si="116"/>
        <v>0</v>
      </c>
      <c r="T154" s="8"/>
    </row>
    <row r="155" spans="1:20" s="34" customFormat="1" ht="11.25">
      <c r="A155" s="48"/>
      <c r="B155" s="9" t="s">
        <v>292</v>
      </c>
      <c r="C155" s="9" t="s">
        <v>293</v>
      </c>
      <c r="D155" s="9">
        <v>15</v>
      </c>
      <c r="E155" s="9">
        <v>300</v>
      </c>
      <c r="F155" s="9">
        <v>2</v>
      </c>
      <c r="G155" s="9">
        <v>20</v>
      </c>
      <c r="H155" s="9">
        <v>20.22</v>
      </c>
      <c r="I155" s="178">
        <v>20.010712262260757</v>
      </c>
      <c r="J155" s="164">
        <f t="shared" si="109"/>
        <v>400.21424524521512</v>
      </c>
      <c r="K155" s="22">
        <f t="shared" si="110"/>
        <v>17.009105422921643</v>
      </c>
      <c r="L155" s="10">
        <f t="shared" si="111"/>
        <v>340.18210845843282</v>
      </c>
      <c r="M155" s="10"/>
      <c r="N155" s="13">
        <f t="shared" si="112"/>
        <v>15.308194880629479</v>
      </c>
      <c r="O155" s="13">
        <f t="shared" si="113"/>
        <v>306.16389761258961</v>
      </c>
      <c r="P155" s="169">
        <f t="shared" si="114"/>
        <v>15.308194880629479</v>
      </c>
      <c r="Q155" s="169">
        <f t="shared" si="115"/>
        <v>306.16389761258961</v>
      </c>
      <c r="R155" s="16"/>
      <c r="S155" s="17">
        <f t="shared" si="116"/>
        <v>0</v>
      </c>
      <c r="T155" s="8"/>
    </row>
    <row r="156" spans="1:20" s="34" customFormat="1" ht="11.25">
      <c r="A156" s="48"/>
      <c r="B156" s="9" t="s">
        <v>294</v>
      </c>
      <c r="C156" s="9" t="s">
        <v>295</v>
      </c>
      <c r="D156" s="9">
        <v>20</v>
      </c>
      <c r="E156" s="9">
        <v>400</v>
      </c>
      <c r="F156" s="9">
        <v>2</v>
      </c>
      <c r="G156" s="9">
        <v>12</v>
      </c>
      <c r="H156" s="9">
        <v>25.94</v>
      </c>
      <c r="I156" s="178">
        <v>25.760095217304627</v>
      </c>
      <c r="J156" s="164">
        <f t="shared" si="109"/>
        <v>309.12114260765554</v>
      </c>
      <c r="K156" s="22">
        <f t="shared" si="110"/>
        <v>21.896080934708934</v>
      </c>
      <c r="L156" s="10">
        <f t="shared" si="111"/>
        <v>262.75297121650721</v>
      </c>
      <c r="M156" s="10"/>
      <c r="N156" s="13">
        <f t="shared" si="112"/>
        <v>19.706472841238043</v>
      </c>
      <c r="O156" s="13">
        <f t="shared" si="113"/>
        <v>236.47767409485652</v>
      </c>
      <c r="P156" s="169">
        <f t="shared" si="114"/>
        <v>19.706472841238043</v>
      </c>
      <c r="Q156" s="169">
        <f t="shared" si="115"/>
        <v>236.47767409485652</v>
      </c>
      <c r="R156" s="16"/>
      <c r="S156" s="17">
        <f t="shared" si="116"/>
        <v>0</v>
      </c>
      <c r="T156" s="8"/>
    </row>
    <row r="157" spans="1:20" s="34" customFormat="1" ht="11.25">
      <c r="A157" s="48"/>
      <c r="B157" s="9" t="s">
        <v>296</v>
      </c>
      <c r="C157" s="9" t="s">
        <v>297</v>
      </c>
      <c r="D157" s="9">
        <v>10</v>
      </c>
      <c r="E157" s="9">
        <v>140</v>
      </c>
      <c r="F157" s="9">
        <v>4</v>
      </c>
      <c r="G157" s="9">
        <v>32</v>
      </c>
      <c r="H157" s="9">
        <v>10.47</v>
      </c>
      <c r="I157" s="178">
        <v>9.9144658537919259</v>
      </c>
      <c r="J157" s="164">
        <f t="shared" si="109"/>
        <v>317.26290732134163</v>
      </c>
      <c r="K157" s="22">
        <f t="shared" si="110"/>
        <v>8.4272959757231369</v>
      </c>
      <c r="L157" s="10">
        <f t="shared" si="111"/>
        <v>269.67347122314038</v>
      </c>
      <c r="M157" s="10"/>
      <c r="N157" s="13">
        <f t="shared" si="112"/>
        <v>7.5845663781508232</v>
      </c>
      <c r="O157" s="13">
        <f t="shared" si="113"/>
        <v>242.70612410082634</v>
      </c>
      <c r="P157" s="169">
        <f t="shared" si="114"/>
        <v>7.5845663781508232</v>
      </c>
      <c r="Q157" s="169">
        <f t="shared" si="115"/>
        <v>242.70612410082634</v>
      </c>
      <c r="R157" s="16"/>
      <c r="S157" s="17">
        <f t="shared" si="116"/>
        <v>0</v>
      </c>
      <c r="T157" s="8"/>
    </row>
    <row r="158" spans="1:20" s="34" customFormat="1" ht="11.25">
      <c r="A158" s="48"/>
      <c r="B158" s="9" t="s">
        <v>298</v>
      </c>
      <c r="C158" s="9" t="s">
        <v>299</v>
      </c>
      <c r="D158" s="9">
        <v>12</v>
      </c>
      <c r="E158" s="9">
        <v>168</v>
      </c>
      <c r="F158" s="9">
        <v>4</v>
      </c>
      <c r="G158" s="9">
        <v>24</v>
      </c>
      <c r="H158" s="9">
        <v>12.93</v>
      </c>
      <c r="I158" s="178">
        <v>12.686979767145132</v>
      </c>
      <c r="J158" s="164">
        <f t="shared" si="109"/>
        <v>304.48751441148318</v>
      </c>
      <c r="K158" s="22">
        <f t="shared" si="110"/>
        <v>10.783932802073362</v>
      </c>
      <c r="L158" s="10">
        <f t="shared" si="111"/>
        <v>258.81438724976067</v>
      </c>
      <c r="M158" s="10"/>
      <c r="N158" s="13">
        <f t="shared" si="112"/>
        <v>9.7055395218660259</v>
      </c>
      <c r="O158" s="13">
        <f t="shared" si="113"/>
        <v>232.93294852478462</v>
      </c>
      <c r="P158" s="169">
        <f t="shared" si="114"/>
        <v>9.7055395218660259</v>
      </c>
      <c r="Q158" s="169">
        <f t="shared" si="115"/>
        <v>232.93294852478462</v>
      </c>
      <c r="R158" s="16"/>
      <c r="S158" s="17">
        <f t="shared" si="116"/>
        <v>0</v>
      </c>
      <c r="T158" s="8"/>
    </row>
    <row r="159" spans="1:20" s="34" customFormat="1" ht="11.25">
      <c r="A159" s="48"/>
      <c r="B159" s="9" t="s">
        <v>300</v>
      </c>
      <c r="C159" s="9" t="s">
        <v>301</v>
      </c>
      <c r="D159" s="9">
        <v>15</v>
      </c>
      <c r="E159" s="9">
        <v>210</v>
      </c>
      <c r="F159" s="9">
        <v>4</v>
      </c>
      <c r="G159" s="9">
        <v>24</v>
      </c>
      <c r="H159" s="9">
        <v>15.08</v>
      </c>
      <c r="I159" s="178">
        <v>14.880527477571768</v>
      </c>
      <c r="J159" s="164">
        <f t="shared" si="109"/>
        <v>357.13265946172243</v>
      </c>
      <c r="K159" s="22">
        <f t="shared" si="110"/>
        <v>12.648448355936003</v>
      </c>
      <c r="L159" s="10">
        <f t="shared" si="111"/>
        <v>303.56276054246405</v>
      </c>
      <c r="M159" s="10"/>
      <c r="N159" s="13">
        <f t="shared" si="112"/>
        <v>11.383603520342403</v>
      </c>
      <c r="O159" s="13">
        <f t="shared" si="113"/>
        <v>273.20648448821765</v>
      </c>
      <c r="P159" s="169">
        <f t="shared" si="114"/>
        <v>11.383603520342403</v>
      </c>
      <c r="Q159" s="169">
        <f t="shared" si="115"/>
        <v>273.20648448821765</v>
      </c>
      <c r="R159" s="16"/>
      <c r="S159" s="17">
        <f t="shared" si="116"/>
        <v>0</v>
      </c>
      <c r="T159" s="8"/>
    </row>
    <row r="160" spans="1:20" s="34" customFormat="1" ht="11.25">
      <c r="A160" s="48"/>
      <c r="B160" s="9" t="s">
        <v>302</v>
      </c>
      <c r="C160" s="9" t="s">
        <v>303</v>
      </c>
      <c r="D160" s="9">
        <v>20</v>
      </c>
      <c r="E160" s="9">
        <v>280</v>
      </c>
      <c r="F160" s="9">
        <v>2</v>
      </c>
      <c r="G160" s="9">
        <v>20</v>
      </c>
      <c r="H160" s="9">
        <v>19.43</v>
      </c>
      <c r="I160" s="178">
        <v>19.224075312998401</v>
      </c>
      <c r="J160" s="164">
        <f t="shared" si="109"/>
        <v>384.481506259968</v>
      </c>
      <c r="K160" s="22">
        <f t="shared" si="110"/>
        <v>16.340464016048642</v>
      </c>
      <c r="L160" s="10">
        <f t="shared" si="111"/>
        <v>326.80928032097285</v>
      </c>
      <c r="M160" s="10"/>
      <c r="N160" s="13">
        <f t="shared" si="112"/>
        <v>14.706417614443778</v>
      </c>
      <c r="O160" s="13">
        <f t="shared" si="113"/>
        <v>294.12835228887553</v>
      </c>
      <c r="P160" s="169">
        <f t="shared" si="114"/>
        <v>14.706417614443778</v>
      </c>
      <c r="Q160" s="169">
        <f t="shared" si="115"/>
        <v>294.12835228887553</v>
      </c>
      <c r="R160" s="16"/>
      <c r="S160" s="17">
        <f t="shared" si="116"/>
        <v>0</v>
      </c>
      <c r="T160" s="8"/>
    </row>
    <row r="161" spans="1:20" s="34" customFormat="1" ht="11.25">
      <c r="A161" s="48"/>
      <c r="B161" s="11"/>
      <c r="C161" s="139" t="s">
        <v>304</v>
      </c>
      <c r="D161" s="11"/>
      <c r="E161" s="11"/>
      <c r="F161" s="11"/>
      <c r="G161" s="11"/>
      <c r="H161" s="11"/>
      <c r="I161" s="178"/>
      <c r="J161" s="164"/>
      <c r="K161" s="22"/>
      <c r="L161" s="10"/>
      <c r="M161" s="10"/>
      <c r="N161" s="13"/>
      <c r="O161" s="13"/>
      <c r="P161" s="169"/>
      <c r="Q161" s="169"/>
      <c r="R161" s="16"/>
      <c r="S161" s="17"/>
      <c r="T161" s="8"/>
    </row>
    <row r="162" spans="1:20" s="34" customFormat="1" ht="11.25">
      <c r="A162" s="48"/>
      <c r="B162" s="9" t="s">
        <v>305</v>
      </c>
      <c r="C162" s="9" t="s">
        <v>306</v>
      </c>
      <c r="D162" s="9">
        <v>1</v>
      </c>
      <c r="E162" s="9">
        <v>80</v>
      </c>
      <c r="F162" s="9">
        <v>4</v>
      </c>
      <c r="G162" s="9">
        <v>48</v>
      </c>
      <c r="H162" s="9">
        <v>6.8</v>
      </c>
      <c r="I162" s="178">
        <v>6.3846635130955276</v>
      </c>
      <c r="J162" s="164">
        <f t="shared" ref="J162:J175" si="117">G162*I162</f>
        <v>306.46384862858531</v>
      </c>
      <c r="K162" s="22">
        <f t="shared" ref="K162:K175" si="118">I162*(1-$S$5)</f>
        <v>5.4269639861311987</v>
      </c>
      <c r="L162" s="10">
        <f t="shared" ref="L162:L175" si="119">K162*G162</f>
        <v>260.49427133429754</v>
      </c>
      <c r="M162" s="10"/>
      <c r="N162" s="13">
        <f t="shared" ref="N162:N175" si="120">K162*(1-$S$3)</f>
        <v>4.884267587518079</v>
      </c>
      <c r="O162" s="13">
        <f t="shared" ref="O162:O175" si="121">N162*G162</f>
        <v>234.44484420086781</v>
      </c>
      <c r="P162" s="169">
        <f t="shared" ref="P162:P175" si="122">N162*(1-$S$1)</f>
        <v>4.884267587518079</v>
      </c>
      <c r="Q162" s="169">
        <f t="shared" ref="Q162:Q175" si="123">P162*G162</f>
        <v>234.44484420086781</v>
      </c>
      <c r="R162" s="16"/>
      <c r="S162" s="17">
        <f t="shared" ref="S162:S175" si="124">R162*Q162</f>
        <v>0</v>
      </c>
      <c r="T162" s="8"/>
    </row>
    <row r="163" spans="1:20" s="34" customFormat="1" ht="11.25">
      <c r="A163" s="48"/>
      <c r="B163" s="9" t="s">
        <v>307</v>
      </c>
      <c r="C163" s="9" t="s">
        <v>308</v>
      </c>
      <c r="D163" s="9">
        <v>10</v>
      </c>
      <c r="E163" s="9">
        <v>160</v>
      </c>
      <c r="F163" s="9">
        <v>4</v>
      </c>
      <c r="G163" s="9">
        <v>24</v>
      </c>
      <c r="H163" s="9">
        <v>11.4</v>
      </c>
      <c r="I163" s="178">
        <v>10.806199537554688</v>
      </c>
      <c r="J163" s="164">
        <f t="shared" si="117"/>
        <v>259.3487889013125</v>
      </c>
      <c r="K163" s="22">
        <f t="shared" si="118"/>
        <v>9.1852696069214854</v>
      </c>
      <c r="L163" s="10">
        <f t="shared" si="119"/>
        <v>220.44647056611564</v>
      </c>
      <c r="M163" s="10"/>
      <c r="N163" s="13">
        <f t="shared" si="120"/>
        <v>8.2667426462293374</v>
      </c>
      <c r="O163" s="13">
        <f t="shared" si="121"/>
        <v>198.40182350950408</v>
      </c>
      <c r="P163" s="169">
        <f t="shared" si="122"/>
        <v>8.2667426462293374</v>
      </c>
      <c r="Q163" s="169">
        <f t="shared" si="123"/>
        <v>198.40182350950408</v>
      </c>
      <c r="R163" s="16"/>
      <c r="S163" s="17">
        <f t="shared" si="124"/>
        <v>0</v>
      </c>
      <c r="T163" s="8"/>
    </row>
    <row r="164" spans="1:20" s="34" customFormat="1" ht="11.25">
      <c r="A164" s="48"/>
      <c r="B164" s="9" t="s">
        <v>309</v>
      </c>
      <c r="C164" s="9" t="s">
        <v>310</v>
      </c>
      <c r="D164" s="9">
        <v>12</v>
      </c>
      <c r="E164" s="9">
        <v>192</v>
      </c>
      <c r="F164" s="9">
        <v>4</v>
      </c>
      <c r="G164" s="9">
        <v>24</v>
      </c>
      <c r="H164" s="9">
        <v>14.04</v>
      </c>
      <c r="I164" s="178">
        <v>13.825882312599674</v>
      </c>
      <c r="J164" s="164">
        <f t="shared" si="117"/>
        <v>331.82117550239218</v>
      </c>
      <c r="K164" s="22">
        <f t="shared" si="118"/>
        <v>11.751999965709723</v>
      </c>
      <c r="L164" s="10">
        <f t="shared" si="119"/>
        <v>282.04799917703338</v>
      </c>
      <c r="M164" s="10"/>
      <c r="N164" s="13">
        <f t="shared" si="120"/>
        <v>10.576799969138751</v>
      </c>
      <c r="O164" s="13">
        <f t="shared" si="121"/>
        <v>253.84319925933002</v>
      </c>
      <c r="P164" s="169">
        <f t="shared" si="122"/>
        <v>10.576799969138751</v>
      </c>
      <c r="Q164" s="169">
        <f t="shared" si="123"/>
        <v>253.84319925933002</v>
      </c>
      <c r="R164" s="16"/>
      <c r="S164" s="17">
        <f t="shared" si="124"/>
        <v>0</v>
      </c>
      <c r="T164" s="8"/>
    </row>
    <row r="165" spans="1:20" s="34" customFormat="1" ht="11.25">
      <c r="A165" s="48"/>
      <c r="B165" s="9" t="s">
        <v>311</v>
      </c>
      <c r="C165" s="9" t="s">
        <v>312</v>
      </c>
      <c r="D165" s="9">
        <v>15</v>
      </c>
      <c r="E165" s="9">
        <v>240</v>
      </c>
      <c r="F165" s="9">
        <v>2</v>
      </c>
      <c r="G165" s="9">
        <v>24</v>
      </c>
      <c r="H165" s="9">
        <v>17.21</v>
      </c>
      <c r="I165" s="178">
        <v>16.97401211872009</v>
      </c>
      <c r="J165" s="164">
        <f t="shared" si="117"/>
        <v>407.37629084928216</v>
      </c>
      <c r="K165" s="22">
        <f t="shared" si="118"/>
        <v>14.427910300912076</v>
      </c>
      <c r="L165" s="10">
        <f t="shared" si="119"/>
        <v>346.26984722188985</v>
      </c>
      <c r="M165" s="10"/>
      <c r="N165" s="13">
        <f t="shared" si="120"/>
        <v>12.985119270820869</v>
      </c>
      <c r="O165" s="13">
        <f t="shared" si="121"/>
        <v>311.64286249970087</v>
      </c>
      <c r="P165" s="169">
        <f t="shared" si="122"/>
        <v>12.985119270820869</v>
      </c>
      <c r="Q165" s="169">
        <f t="shared" si="123"/>
        <v>311.64286249970087</v>
      </c>
      <c r="R165" s="16"/>
      <c r="S165" s="17">
        <f t="shared" si="124"/>
        <v>0</v>
      </c>
      <c r="T165" s="8"/>
    </row>
    <row r="166" spans="1:20" s="34" customFormat="1" ht="11.25">
      <c r="A166" s="48"/>
      <c r="B166" s="9" t="s">
        <v>313</v>
      </c>
      <c r="C166" s="9" t="s">
        <v>314</v>
      </c>
      <c r="D166" s="9">
        <v>20</v>
      </c>
      <c r="E166" s="9">
        <v>320</v>
      </c>
      <c r="F166" s="9">
        <v>2</v>
      </c>
      <c r="G166" s="9">
        <v>20</v>
      </c>
      <c r="H166" s="9">
        <v>21.61</v>
      </c>
      <c r="I166" s="178">
        <v>21.415308423046255</v>
      </c>
      <c r="J166" s="164">
        <f t="shared" si="117"/>
        <v>428.30616846092511</v>
      </c>
      <c r="K166" s="22">
        <f t="shared" si="118"/>
        <v>18.203012159589317</v>
      </c>
      <c r="L166" s="10">
        <f t="shared" si="119"/>
        <v>364.06024319178636</v>
      </c>
      <c r="M166" s="10"/>
      <c r="N166" s="13">
        <f t="shared" si="120"/>
        <v>16.382710943630386</v>
      </c>
      <c r="O166" s="13">
        <f t="shared" si="121"/>
        <v>327.65421887260771</v>
      </c>
      <c r="P166" s="169">
        <f t="shared" si="122"/>
        <v>16.382710943630386</v>
      </c>
      <c r="Q166" s="169">
        <f t="shared" si="123"/>
        <v>327.65421887260771</v>
      </c>
      <c r="R166" s="16"/>
      <c r="S166" s="17">
        <f t="shared" si="124"/>
        <v>0</v>
      </c>
      <c r="T166" s="8"/>
    </row>
    <row r="167" spans="1:20" s="34" customFormat="1" ht="11.25">
      <c r="A167" s="48"/>
      <c r="B167" s="9" t="s">
        <v>315</v>
      </c>
      <c r="C167" s="9" t="s">
        <v>316</v>
      </c>
      <c r="D167" s="9">
        <v>1</v>
      </c>
      <c r="E167" s="9">
        <v>96</v>
      </c>
      <c r="F167" s="9">
        <v>4</v>
      </c>
      <c r="G167" s="9">
        <v>48</v>
      </c>
      <c r="H167" s="9">
        <v>7.48</v>
      </c>
      <c r="I167" s="178">
        <v>7.0396674994834694</v>
      </c>
      <c r="J167" s="164">
        <f t="shared" si="117"/>
        <v>337.9040399752065</v>
      </c>
      <c r="K167" s="22">
        <f t="shared" si="118"/>
        <v>5.9837173745609489</v>
      </c>
      <c r="L167" s="10">
        <f t="shared" si="119"/>
        <v>287.21843397892553</v>
      </c>
      <c r="M167" s="10"/>
      <c r="N167" s="13">
        <f t="shared" si="120"/>
        <v>5.3853456371048543</v>
      </c>
      <c r="O167" s="13">
        <f t="shared" si="121"/>
        <v>258.49659058103299</v>
      </c>
      <c r="P167" s="169">
        <f t="shared" si="122"/>
        <v>5.3853456371048543</v>
      </c>
      <c r="Q167" s="169">
        <f t="shared" si="123"/>
        <v>258.49659058103299</v>
      </c>
      <c r="R167" s="16"/>
      <c r="S167" s="17">
        <f t="shared" si="124"/>
        <v>0</v>
      </c>
      <c r="T167" s="8"/>
    </row>
    <row r="168" spans="1:20" s="34" customFormat="1" ht="11.25">
      <c r="A168" s="48"/>
      <c r="B168" s="9" t="s">
        <v>317</v>
      </c>
      <c r="C168" s="9" t="s">
        <v>318</v>
      </c>
      <c r="D168" s="9">
        <v>10</v>
      </c>
      <c r="E168" s="9">
        <v>200</v>
      </c>
      <c r="F168" s="9">
        <v>4</v>
      </c>
      <c r="G168" s="9">
        <v>24</v>
      </c>
      <c r="H168" s="9">
        <v>13.11</v>
      </c>
      <c r="I168" s="178">
        <v>12.443709503524541</v>
      </c>
      <c r="J168" s="164">
        <f t="shared" si="117"/>
        <v>298.64902808458896</v>
      </c>
      <c r="K168" s="22">
        <f t="shared" si="118"/>
        <v>10.57715307799586</v>
      </c>
      <c r="L168" s="10">
        <f t="shared" si="119"/>
        <v>253.85167387190063</v>
      </c>
      <c r="M168" s="10"/>
      <c r="N168" s="13">
        <f t="shared" si="120"/>
        <v>9.5194377701962747</v>
      </c>
      <c r="O168" s="13">
        <f t="shared" si="121"/>
        <v>228.46650648471058</v>
      </c>
      <c r="P168" s="169">
        <f t="shared" si="122"/>
        <v>9.5194377701962747</v>
      </c>
      <c r="Q168" s="169">
        <f t="shared" si="123"/>
        <v>228.46650648471058</v>
      </c>
      <c r="R168" s="16"/>
      <c r="S168" s="17">
        <f t="shared" si="124"/>
        <v>0</v>
      </c>
      <c r="T168" s="8"/>
    </row>
    <row r="169" spans="1:20" s="34" customFormat="1" ht="11.25">
      <c r="A169" s="48"/>
      <c r="B169" s="9" t="s">
        <v>319</v>
      </c>
      <c r="C169" s="9" t="s">
        <v>320</v>
      </c>
      <c r="D169" s="9">
        <v>12</v>
      </c>
      <c r="E169" s="9">
        <v>240</v>
      </c>
      <c r="F169" s="9">
        <v>2</v>
      </c>
      <c r="G169" s="9">
        <v>24</v>
      </c>
      <c r="H169" s="9">
        <v>17.149999999999999</v>
      </c>
      <c r="I169" s="178">
        <v>16.899141948963312</v>
      </c>
      <c r="J169" s="164">
        <f t="shared" si="117"/>
        <v>405.57940677511948</v>
      </c>
      <c r="K169" s="22">
        <f t="shared" si="118"/>
        <v>14.364270656618814</v>
      </c>
      <c r="L169" s="10">
        <f t="shared" si="119"/>
        <v>344.74249575885153</v>
      </c>
      <c r="M169" s="10"/>
      <c r="N169" s="13">
        <f t="shared" si="120"/>
        <v>12.927843590956932</v>
      </c>
      <c r="O169" s="13">
        <f t="shared" si="121"/>
        <v>310.26824618296638</v>
      </c>
      <c r="P169" s="169">
        <f t="shared" si="122"/>
        <v>12.927843590956932</v>
      </c>
      <c r="Q169" s="169">
        <f t="shared" si="123"/>
        <v>310.26824618296638</v>
      </c>
      <c r="R169" s="16"/>
      <c r="S169" s="17">
        <f t="shared" si="124"/>
        <v>0</v>
      </c>
      <c r="T169" s="8"/>
    </row>
    <row r="170" spans="1:20" s="34" customFormat="1" ht="11.25">
      <c r="A170" s="48"/>
      <c r="B170" s="9" t="s">
        <v>321</v>
      </c>
      <c r="C170" s="9" t="s">
        <v>322</v>
      </c>
      <c r="D170" s="9">
        <v>15</v>
      </c>
      <c r="E170" s="9">
        <v>300</v>
      </c>
      <c r="F170" s="9">
        <v>2</v>
      </c>
      <c r="G170" s="9">
        <v>20</v>
      </c>
      <c r="H170" s="9">
        <v>20.22</v>
      </c>
      <c r="I170" s="178">
        <v>20.010712262260757</v>
      </c>
      <c r="J170" s="164">
        <f t="shared" si="117"/>
        <v>400.21424524521512</v>
      </c>
      <c r="K170" s="22">
        <f t="shared" si="118"/>
        <v>17.009105422921643</v>
      </c>
      <c r="L170" s="10">
        <f t="shared" si="119"/>
        <v>340.18210845843282</v>
      </c>
      <c r="M170" s="10"/>
      <c r="N170" s="13">
        <f t="shared" si="120"/>
        <v>15.308194880629479</v>
      </c>
      <c r="O170" s="13">
        <f t="shared" si="121"/>
        <v>306.16389761258961</v>
      </c>
      <c r="P170" s="169">
        <f t="shared" si="122"/>
        <v>15.308194880629479</v>
      </c>
      <c r="Q170" s="169">
        <f t="shared" si="123"/>
        <v>306.16389761258961</v>
      </c>
      <c r="R170" s="16"/>
      <c r="S170" s="17">
        <f t="shared" si="124"/>
        <v>0</v>
      </c>
      <c r="T170" s="8"/>
    </row>
    <row r="171" spans="1:20" s="34" customFormat="1" ht="11.25">
      <c r="A171" s="48"/>
      <c r="B171" s="9" t="s">
        <v>323</v>
      </c>
      <c r="C171" s="9" t="s">
        <v>324</v>
      </c>
      <c r="D171" s="9">
        <v>20</v>
      </c>
      <c r="E171" s="9">
        <v>400</v>
      </c>
      <c r="F171" s="9">
        <v>2</v>
      </c>
      <c r="G171" s="9">
        <v>12</v>
      </c>
      <c r="H171" s="9">
        <v>25.94</v>
      </c>
      <c r="I171" s="178">
        <v>25.760095217304627</v>
      </c>
      <c r="J171" s="164">
        <f t="shared" si="117"/>
        <v>309.12114260765554</v>
      </c>
      <c r="K171" s="22">
        <f t="shared" si="118"/>
        <v>21.896080934708934</v>
      </c>
      <c r="L171" s="10">
        <f t="shared" si="119"/>
        <v>262.75297121650721</v>
      </c>
      <c r="M171" s="10"/>
      <c r="N171" s="13">
        <f t="shared" si="120"/>
        <v>19.706472841238043</v>
      </c>
      <c r="O171" s="13">
        <f t="shared" si="121"/>
        <v>236.47767409485652</v>
      </c>
      <c r="P171" s="169">
        <f t="shared" si="122"/>
        <v>19.706472841238043</v>
      </c>
      <c r="Q171" s="169">
        <f t="shared" si="123"/>
        <v>236.47767409485652</v>
      </c>
      <c r="R171" s="16"/>
      <c r="S171" s="17">
        <f t="shared" si="124"/>
        <v>0</v>
      </c>
      <c r="T171" s="8"/>
    </row>
    <row r="172" spans="1:20" s="34" customFormat="1" ht="11.25">
      <c r="A172" s="48" t="s">
        <v>35</v>
      </c>
      <c r="B172" s="122" t="s">
        <v>325</v>
      </c>
      <c r="C172" s="122" t="s">
        <v>326</v>
      </c>
      <c r="D172" s="122">
        <v>10</v>
      </c>
      <c r="E172" s="122">
        <v>140</v>
      </c>
      <c r="F172" s="122">
        <v>4</v>
      </c>
      <c r="G172" s="122">
        <v>32</v>
      </c>
      <c r="H172" s="9">
        <v>10.47</v>
      </c>
      <c r="I172" s="178">
        <v>9.9144658537919259</v>
      </c>
      <c r="J172" s="164">
        <f t="shared" si="117"/>
        <v>317.26290732134163</v>
      </c>
      <c r="K172" s="22">
        <f t="shared" si="118"/>
        <v>8.4272959757231369</v>
      </c>
      <c r="L172" s="10">
        <f t="shared" si="119"/>
        <v>269.67347122314038</v>
      </c>
      <c r="M172" s="10"/>
      <c r="N172" s="13">
        <f t="shared" si="120"/>
        <v>7.5845663781508232</v>
      </c>
      <c r="O172" s="13">
        <f t="shared" si="121"/>
        <v>242.70612410082634</v>
      </c>
      <c r="P172" s="169">
        <f t="shared" si="122"/>
        <v>7.5845663781508232</v>
      </c>
      <c r="Q172" s="169">
        <f t="shared" si="123"/>
        <v>242.70612410082634</v>
      </c>
      <c r="R172" s="16"/>
      <c r="S172" s="17">
        <f t="shared" si="124"/>
        <v>0</v>
      </c>
      <c r="T172" s="8"/>
    </row>
    <row r="173" spans="1:20" s="34" customFormat="1" ht="11.25">
      <c r="A173" s="48" t="s">
        <v>35</v>
      </c>
      <c r="B173" s="122" t="s">
        <v>327</v>
      </c>
      <c r="C173" s="122" t="s">
        <v>328</v>
      </c>
      <c r="D173" s="122">
        <v>12</v>
      </c>
      <c r="E173" s="122">
        <v>168</v>
      </c>
      <c r="F173" s="122">
        <v>4</v>
      </c>
      <c r="G173" s="122">
        <v>24</v>
      </c>
      <c r="H173" s="9">
        <v>12.93</v>
      </c>
      <c r="I173" s="178">
        <v>12.686979767145132</v>
      </c>
      <c r="J173" s="164">
        <f t="shared" si="117"/>
        <v>304.48751441148318</v>
      </c>
      <c r="K173" s="22">
        <f t="shared" si="118"/>
        <v>10.783932802073362</v>
      </c>
      <c r="L173" s="10">
        <f t="shared" si="119"/>
        <v>258.81438724976067</v>
      </c>
      <c r="M173" s="10"/>
      <c r="N173" s="13">
        <f t="shared" si="120"/>
        <v>9.7055395218660259</v>
      </c>
      <c r="O173" s="13">
        <f t="shared" si="121"/>
        <v>232.93294852478462</v>
      </c>
      <c r="P173" s="169">
        <f t="shared" si="122"/>
        <v>9.7055395218660259</v>
      </c>
      <c r="Q173" s="169">
        <f t="shared" si="123"/>
        <v>232.93294852478462</v>
      </c>
      <c r="R173" s="16"/>
      <c r="S173" s="17">
        <f t="shared" si="124"/>
        <v>0</v>
      </c>
      <c r="T173" s="8"/>
    </row>
    <row r="174" spans="1:20" s="34" customFormat="1" ht="11.25">
      <c r="A174" s="48" t="s">
        <v>35</v>
      </c>
      <c r="B174" s="122" t="s">
        <v>329</v>
      </c>
      <c r="C174" s="122" t="s">
        <v>330</v>
      </c>
      <c r="D174" s="122">
        <v>15</v>
      </c>
      <c r="E174" s="122">
        <v>210</v>
      </c>
      <c r="F174" s="122">
        <v>4</v>
      </c>
      <c r="G174" s="122">
        <v>24</v>
      </c>
      <c r="H174" s="9">
        <v>15.08</v>
      </c>
      <c r="I174" s="178">
        <v>14.880527477571768</v>
      </c>
      <c r="J174" s="164">
        <f t="shared" si="117"/>
        <v>357.13265946172243</v>
      </c>
      <c r="K174" s="22">
        <f t="shared" si="118"/>
        <v>12.648448355936003</v>
      </c>
      <c r="L174" s="10">
        <f t="shared" si="119"/>
        <v>303.56276054246405</v>
      </c>
      <c r="M174" s="10"/>
      <c r="N174" s="13">
        <f t="shared" si="120"/>
        <v>11.383603520342403</v>
      </c>
      <c r="O174" s="13">
        <f t="shared" si="121"/>
        <v>273.20648448821765</v>
      </c>
      <c r="P174" s="169">
        <f t="shared" si="122"/>
        <v>11.383603520342403</v>
      </c>
      <c r="Q174" s="169">
        <f t="shared" si="123"/>
        <v>273.20648448821765</v>
      </c>
      <c r="R174" s="16"/>
      <c r="S174" s="17">
        <f t="shared" si="124"/>
        <v>0</v>
      </c>
      <c r="T174" s="8"/>
    </row>
    <row r="175" spans="1:20" s="34" customFormat="1" ht="11.25">
      <c r="A175" s="48" t="s">
        <v>35</v>
      </c>
      <c r="B175" s="122" t="s">
        <v>331</v>
      </c>
      <c r="C175" s="122" t="s">
        <v>332</v>
      </c>
      <c r="D175" s="122">
        <v>20</v>
      </c>
      <c r="E175" s="122">
        <v>280</v>
      </c>
      <c r="F175" s="122">
        <v>2</v>
      </c>
      <c r="G175" s="122">
        <v>20</v>
      </c>
      <c r="H175" s="9">
        <v>19.43</v>
      </c>
      <c r="I175" s="178">
        <v>19.224075312998401</v>
      </c>
      <c r="J175" s="164">
        <f t="shared" si="117"/>
        <v>384.481506259968</v>
      </c>
      <c r="K175" s="22">
        <f t="shared" si="118"/>
        <v>16.340464016048642</v>
      </c>
      <c r="L175" s="10">
        <f t="shared" si="119"/>
        <v>326.80928032097285</v>
      </c>
      <c r="M175" s="10"/>
      <c r="N175" s="13">
        <f t="shared" si="120"/>
        <v>14.706417614443778</v>
      </c>
      <c r="O175" s="13">
        <f t="shared" si="121"/>
        <v>294.12835228887553</v>
      </c>
      <c r="P175" s="169">
        <f t="shared" si="122"/>
        <v>14.706417614443778</v>
      </c>
      <c r="Q175" s="169">
        <f t="shared" si="123"/>
        <v>294.12835228887553</v>
      </c>
      <c r="R175" s="16"/>
      <c r="S175" s="17">
        <f t="shared" si="124"/>
        <v>0</v>
      </c>
      <c r="T175" s="8"/>
    </row>
    <row r="176" spans="1:20" s="34" customFormat="1" ht="11.25">
      <c r="A176" s="48"/>
      <c r="B176" s="11"/>
      <c r="C176" s="139" t="s">
        <v>333</v>
      </c>
      <c r="D176" s="11"/>
      <c r="E176" s="11"/>
      <c r="F176" s="11"/>
      <c r="G176" s="11"/>
      <c r="H176" s="11"/>
      <c r="I176" s="178"/>
      <c r="J176" s="164"/>
      <c r="K176" s="22"/>
      <c r="L176" s="10"/>
      <c r="M176" s="10"/>
      <c r="N176" s="13"/>
      <c r="O176" s="13"/>
      <c r="P176" s="169"/>
      <c r="Q176" s="169"/>
      <c r="R176" s="16"/>
      <c r="S176" s="17"/>
      <c r="T176" s="8"/>
    </row>
    <row r="177" spans="1:20" s="34" customFormat="1" ht="11.25">
      <c r="A177" s="48" t="s">
        <v>35</v>
      </c>
      <c r="B177" s="122" t="s">
        <v>334</v>
      </c>
      <c r="C177" s="122" t="s">
        <v>335</v>
      </c>
      <c r="D177" s="122">
        <v>1</v>
      </c>
      <c r="E177" s="122">
        <v>80</v>
      </c>
      <c r="F177" s="122">
        <v>4</v>
      </c>
      <c r="G177" s="122">
        <v>48</v>
      </c>
      <c r="H177" s="122"/>
      <c r="I177" s="178">
        <v>6.3846635130955276</v>
      </c>
      <c r="J177" s="164">
        <f t="shared" ref="J177:J194" si="125">G177*I177</f>
        <v>306.46384862858531</v>
      </c>
      <c r="K177" s="22">
        <f t="shared" ref="K177:K194" si="126">I177*(1-$S$5)</f>
        <v>5.4269639861311987</v>
      </c>
      <c r="L177" s="10">
        <f t="shared" ref="L177:L194" si="127">K177*G177</f>
        <v>260.49427133429754</v>
      </c>
      <c r="M177" s="10"/>
      <c r="N177" s="13">
        <f t="shared" ref="N177:N194" si="128">K177*(1-$S$3)</f>
        <v>4.884267587518079</v>
      </c>
      <c r="O177" s="13">
        <f t="shared" ref="O177:O194" si="129">N177*G177</f>
        <v>234.44484420086781</v>
      </c>
      <c r="P177" s="169">
        <f t="shared" ref="P177:P194" si="130">N177*(1-$S$1)</f>
        <v>4.884267587518079</v>
      </c>
      <c r="Q177" s="169">
        <f t="shared" ref="Q177:Q194" si="131">P177*G177</f>
        <v>234.44484420086781</v>
      </c>
      <c r="R177" s="16"/>
      <c r="S177" s="17">
        <f t="shared" ref="S177:S194" si="132">R177*Q177</f>
        <v>0</v>
      </c>
      <c r="T177" s="8"/>
    </row>
    <row r="178" spans="1:20" s="34" customFormat="1" ht="11.25">
      <c r="A178" s="48" t="s">
        <v>35</v>
      </c>
      <c r="B178" s="122" t="s">
        <v>336</v>
      </c>
      <c r="C178" s="122" t="s">
        <v>337</v>
      </c>
      <c r="D178" s="122">
        <v>10</v>
      </c>
      <c r="E178" s="122">
        <v>160</v>
      </c>
      <c r="F178" s="122">
        <v>4</v>
      </c>
      <c r="G178" s="122">
        <v>24</v>
      </c>
      <c r="H178" s="122"/>
      <c r="I178" s="178">
        <v>10.806199537554688</v>
      </c>
      <c r="J178" s="164">
        <f t="shared" si="125"/>
        <v>259.3487889013125</v>
      </c>
      <c r="K178" s="22">
        <f t="shared" si="126"/>
        <v>9.1852696069214854</v>
      </c>
      <c r="L178" s="10">
        <f t="shared" si="127"/>
        <v>220.44647056611564</v>
      </c>
      <c r="M178" s="10"/>
      <c r="N178" s="13">
        <f t="shared" si="128"/>
        <v>8.2667426462293374</v>
      </c>
      <c r="O178" s="13">
        <f t="shared" si="129"/>
        <v>198.40182350950408</v>
      </c>
      <c r="P178" s="169">
        <f t="shared" si="130"/>
        <v>8.2667426462293374</v>
      </c>
      <c r="Q178" s="169">
        <f t="shared" si="131"/>
        <v>198.40182350950408</v>
      </c>
      <c r="R178" s="16"/>
      <c r="S178" s="17">
        <f t="shared" si="132"/>
        <v>0</v>
      </c>
      <c r="T178" s="8"/>
    </row>
    <row r="179" spans="1:20" s="34" customFormat="1" ht="11.25">
      <c r="A179" s="48" t="s">
        <v>35</v>
      </c>
      <c r="B179" s="122" t="s">
        <v>338</v>
      </c>
      <c r="C179" s="122" t="s">
        <v>339</v>
      </c>
      <c r="D179" s="122">
        <v>15</v>
      </c>
      <c r="E179" s="122">
        <v>240</v>
      </c>
      <c r="F179" s="122">
        <v>2</v>
      </c>
      <c r="G179" s="122">
        <v>24</v>
      </c>
      <c r="H179" s="122"/>
      <c r="I179" s="178">
        <v>16.97401211872009</v>
      </c>
      <c r="J179" s="164">
        <f t="shared" si="125"/>
        <v>407.37629084928216</v>
      </c>
      <c r="K179" s="22">
        <f t="shared" si="126"/>
        <v>14.427910300912076</v>
      </c>
      <c r="L179" s="10">
        <f t="shared" si="127"/>
        <v>346.26984722188985</v>
      </c>
      <c r="M179" s="10"/>
      <c r="N179" s="13">
        <f t="shared" si="128"/>
        <v>12.985119270820869</v>
      </c>
      <c r="O179" s="13">
        <f t="shared" si="129"/>
        <v>311.64286249970087</v>
      </c>
      <c r="P179" s="169">
        <f t="shared" si="130"/>
        <v>12.985119270820869</v>
      </c>
      <c r="Q179" s="169">
        <f t="shared" si="131"/>
        <v>311.64286249970087</v>
      </c>
      <c r="R179" s="16"/>
      <c r="S179" s="17">
        <f t="shared" si="132"/>
        <v>0</v>
      </c>
      <c r="T179" s="8"/>
    </row>
    <row r="180" spans="1:20" s="34" customFormat="1" ht="11.25">
      <c r="A180" s="48" t="s">
        <v>35</v>
      </c>
      <c r="B180" s="122" t="s">
        <v>340</v>
      </c>
      <c r="C180" s="122" t="s">
        <v>341</v>
      </c>
      <c r="D180" s="122">
        <v>20</v>
      </c>
      <c r="E180" s="122">
        <v>320</v>
      </c>
      <c r="F180" s="122">
        <v>2</v>
      </c>
      <c r="G180" s="122">
        <v>20</v>
      </c>
      <c r="H180" s="122"/>
      <c r="I180" s="178">
        <v>21.415308423046255</v>
      </c>
      <c r="J180" s="164">
        <f t="shared" si="125"/>
        <v>428.30616846092511</v>
      </c>
      <c r="K180" s="22">
        <f t="shared" si="126"/>
        <v>18.203012159589317</v>
      </c>
      <c r="L180" s="10">
        <f t="shared" si="127"/>
        <v>364.06024319178636</v>
      </c>
      <c r="M180" s="10"/>
      <c r="N180" s="13">
        <f t="shared" si="128"/>
        <v>16.382710943630386</v>
      </c>
      <c r="O180" s="13">
        <f t="shared" si="129"/>
        <v>327.65421887260771</v>
      </c>
      <c r="P180" s="169">
        <f t="shared" si="130"/>
        <v>16.382710943630386</v>
      </c>
      <c r="Q180" s="169">
        <f t="shared" si="131"/>
        <v>327.65421887260771</v>
      </c>
      <c r="R180" s="16"/>
      <c r="S180" s="17">
        <f t="shared" si="132"/>
        <v>0</v>
      </c>
      <c r="T180" s="8"/>
    </row>
    <row r="181" spans="1:20" s="34" customFormat="1" ht="11.25">
      <c r="A181" s="48"/>
      <c r="B181" s="9" t="s">
        <v>342</v>
      </c>
      <c r="C181" s="9" t="s">
        <v>343</v>
      </c>
      <c r="D181" s="9">
        <v>1</v>
      </c>
      <c r="E181" s="9">
        <v>96</v>
      </c>
      <c r="F181" s="9">
        <v>4</v>
      </c>
      <c r="G181" s="9">
        <v>48</v>
      </c>
      <c r="H181" s="9">
        <v>7.48</v>
      </c>
      <c r="I181" s="178">
        <v>7.0396674994834694</v>
      </c>
      <c r="J181" s="164">
        <f t="shared" si="125"/>
        <v>337.9040399752065</v>
      </c>
      <c r="K181" s="22">
        <f t="shared" si="126"/>
        <v>5.9837173745609489</v>
      </c>
      <c r="L181" s="10">
        <f t="shared" si="127"/>
        <v>287.21843397892553</v>
      </c>
      <c r="M181" s="10"/>
      <c r="N181" s="13">
        <f t="shared" si="128"/>
        <v>5.3853456371048543</v>
      </c>
      <c r="O181" s="13">
        <f t="shared" si="129"/>
        <v>258.49659058103299</v>
      </c>
      <c r="P181" s="169">
        <f t="shared" si="130"/>
        <v>5.3853456371048543</v>
      </c>
      <c r="Q181" s="169">
        <f t="shared" si="131"/>
        <v>258.49659058103299</v>
      </c>
      <c r="R181" s="16"/>
      <c r="S181" s="17">
        <f t="shared" si="132"/>
        <v>0</v>
      </c>
      <c r="T181" s="8"/>
    </row>
    <row r="182" spans="1:20" s="34" customFormat="1" ht="11.25">
      <c r="A182" s="121"/>
      <c r="B182" s="137" t="s">
        <v>344</v>
      </c>
      <c r="C182" s="137" t="s">
        <v>345</v>
      </c>
      <c r="D182" s="137">
        <v>5</v>
      </c>
      <c r="E182" s="137">
        <v>100</v>
      </c>
      <c r="F182" s="137">
        <v>4</v>
      </c>
      <c r="G182" s="137">
        <v>48</v>
      </c>
      <c r="H182" s="9">
        <v>7.8</v>
      </c>
      <c r="I182" s="178">
        <v>7.0396674994834694</v>
      </c>
      <c r="J182" s="164">
        <f t="shared" si="125"/>
        <v>337.9040399752065</v>
      </c>
      <c r="K182" s="22">
        <f t="shared" si="126"/>
        <v>5.9837173745609489</v>
      </c>
      <c r="L182" s="10">
        <f t="shared" si="127"/>
        <v>287.21843397892553</v>
      </c>
      <c r="M182" s="10"/>
      <c r="N182" s="13">
        <f t="shared" si="128"/>
        <v>5.3853456371048543</v>
      </c>
      <c r="O182" s="13">
        <f t="shared" si="129"/>
        <v>258.49659058103299</v>
      </c>
      <c r="P182" s="169">
        <f t="shared" si="130"/>
        <v>5.3853456371048543</v>
      </c>
      <c r="Q182" s="169">
        <f t="shared" si="131"/>
        <v>258.49659058103299</v>
      </c>
      <c r="R182" s="16"/>
      <c r="S182" s="17">
        <f t="shared" si="132"/>
        <v>0</v>
      </c>
      <c r="T182" s="8"/>
    </row>
    <row r="183" spans="1:20" s="34" customFormat="1" ht="11.25">
      <c r="A183" s="48"/>
      <c r="B183" s="9" t="s">
        <v>346</v>
      </c>
      <c r="C183" s="9" t="s">
        <v>347</v>
      </c>
      <c r="D183" s="9">
        <v>10</v>
      </c>
      <c r="E183" s="9">
        <v>200</v>
      </c>
      <c r="F183" s="9">
        <v>4</v>
      </c>
      <c r="G183" s="9">
        <v>24</v>
      </c>
      <c r="H183" s="9">
        <v>13.11</v>
      </c>
      <c r="I183" s="178">
        <v>12.443709503524541</v>
      </c>
      <c r="J183" s="164">
        <f t="shared" si="125"/>
        <v>298.64902808458896</v>
      </c>
      <c r="K183" s="22">
        <f t="shared" si="126"/>
        <v>10.57715307799586</v>
      </c>
      <c r="L183" s="10">
        <f t="shared" si="127"/>
        <v>253.85167387190063</v>
      </c>
      <c r="M183" s="10"/>
      <c r="N183" s="13">
        <f t="shared" si="128"/>
        <v>9.5194377701962747</v>
      </c>
      <c r="O183" s="13">
        <f t="shared" si="129"/>
        <v>228.46650648471058</v>
      </c>
      <c r="P183" s="169">
        <f t="shared" si="130"/>
        <v>9.5194377701962747</v>
      </c>
      <c r="Q183" s="169">
        <f t="shared" si="131"/>
        <v>228.46650648471058</v>
      </c>
      <c r="R183" s="16"/>
      <c r="S183" s="17">
        <f t="shared" si="132"/>
        <v>0</v>
      </c>
      <c r="T183" s="8"/>
    </row>
    <row r="184" spans="1:20" s="34" customFormat="1" ht="11.25">
      <c r="A184" s="48"/>
      <c r="B184" s="9" t="s">
        <v>348</v>
      </c>
      <c r="C184" s="9" t="s">
        <v>349</v>
      </c>
      <c r="D184" s="9">
        <v>12</v>
      </c>
      <c r="E184" s="9">
        <v>240</v>
      </c>
      <c r="F184" s="9">
        <v>2</v>
      </c>
      <c r="G184" s="9">
        <v>24</v>
      </c>
      <c r="H184" s="9">
        <v>17.149999999999999</v>
      </c>
      <c r="I184" s="178">
        <v>16.899141948963312</v>
      </c>
      <c r="J184" s="164">
        <f t="shared" si="125"/>
        <v>405.57940677511948</v>
      </c>
      <c r="K184" s="22">
        <f t="shared" si="126"/>
        <v>14.364270656618814</v>
      </c>
      <c r="L184" s="10">
        <f t="shared" si="127"/>
        <v>344.74249575885153</v>
      </c>
      <c r="M184" s="10"/>
      <c r="N184" s="13">
        <f t="shared" si="128"/>
        <v>12.927843590956932</v>
      </c>
      <c r="O184" s="13">
        <f t="shared" si="129"/>
        <v>310.26824618296638</v>
      </c>
      <c r="P184" s="169">
        <f t="shared" si="130"/>
        <v>12.927843590956932</v>
      </c>
      <c r="Q184" s="169">
        <f t="shared" si="131"/>
        <v>310.26824618296638</v>
      </c>
      <c r="R184" s="16"/>
      <c r="S184" s="17">
        <f t="shared" si="132"/>
        <v>0</v>
      </c>
      <c r="T184" s="8"/>
    </row>
    <row r="185" spans="1:20" s="34" customFormat="1" ht="11.25">
      <c r="A185" s="48"/>
      <c r="B185" s="9" t="s">
        <v>350</v>
      </c>
      <c r="C185" s="9" t="s">
        <v>351</v>
      </c>
      <c r="D185" s="9">
        <v>15</v>
      </c>
      <c r="E185" s="9">
        <v>300</v>
      </c>
      <c r="F185" s="9">
        <v>2</v>
      </c>
      <c r="G185" s="9">
        <v>20</v>
      </c>
      <c r="H185" s="9">
        <v>20.22</v>
      </c>
      <c r="I185" s="178">
        <v>20.010712262260757</v>
      </c>
      <c r="J185" s="164">
        <f t="shared" si="125"/>
        <v>400.21424524521512</v>
      </c>
      <c r="K185" s="22">
        <f t="shared" si="126"/>
        <v>17.009105422921643</v>
      </c>
      <c r="L185" s="10">
        <f t="shared" si="127"/>
        <v>340.18210845843282</v>
      </c>
      <c r="M185" s="10"/>
      <c r="N185" s="13">
        <f t="shared" si="128"/>
        <v>15.308194880629479</v>
      </c>
      <c r="O185" s="13">
        <f t="shared" si="129"/>
        <v>306.16389761258961</v>
      </c>
      <c r="P185" s="169">
        <f t="shared" si="130"/>
        <v>15.308194880629479</v>
      </c>
      <c r="Q185" s="169">
        <f t="shared" si="131"/>
        <v>306.16389761258961</v>
      </c>
      <c r="R185" s="16"/>
      <c r="S185" s="17">
        <f t="shared" si="132"/>
        <v>0</v>
      </c>
      <c r="T185" s="8"/>
    </row>
    <row r="186" spans="1:20" s="34" customFormat="1" ht="11.25">
      <c r="A186" s="48"/>
      <c r="B186" s="9" t="s">
        <v>352</v>
      </c>
      <c r="C186" s="9" t="s">
        <v>353</v>
      </c>
      <c r="D186" s="9">
        <v>20</v>
      </c>
      <c r="E186" s="9">
        <v>400</v>
      </c>
      <c r="F186" s="9">
        <v>2</v>
      </c>
      <c r="G186" s="9">
        <v>12</v>
      </c>
      <c r="H186" s="9">
        <v>25.94</v>
      </c>
      <c r="I186" s="178">
        <v>25.760095217304627</v>
      </c>
      <c r="J186" s="164">
        <f t="shared" si="125"/>
        <v>309.12114260765554</v>
      </c>
      <c r="K186" s="22">
        <f t="shared" si="126"/>
        <v>21.896080934708934</v>
      </c>
      <c r="L186" s="10">
        <f t="shared" si="127"/>
        <v>262.75297121650721</v>
      </c>
      <c r="M186" s="10"/>
      <c r="N186" s="13">
        <f t="shared" si="128"/>
        <v>19.706472841238043</v>
      </c>
      <c r="O186" s="13">
        <f t="shared" si="129"/>
        <v>236.47767409485652</v>
      </c>
      <c r="P186" s="169">
        <f t="shared" si="130"/>
        <v>19.706472841238043</v>
      </c>
      <c r="Q186" s="169">
        <f t="shared" si="131"/>
        <v>236.47767409485652</v>
      </c>
      <c r="R186" s="16"/>
      <c r="S186" s="17">
        <f t="shared" si="132"/>
        <v>0</v>
      </c>
      <c r="T186" s="8"/>
    </row>
    <row r="187" spans="1:20" s="34" customFormat="1" ht="11.25">
      <c r="A187" s="48"/>
      <c r="B187" s="9" t="s">
        <v>354</v>
      </c>
      <c r="C187" s="9" t="s">
        <v>355</v>
      </c>
      <c r="D187" s="9">
        <v>1</v>
      </c>
      <c r="E187" s="9">
        <v>96</v>
      </c>
      <c r="F187" s="9">
        <v>5</v>
      </c>
      <c r="G187" s="9">
        <v>60</v>
      </c>
      <c r="H187" s="9">
        <v>4.34</v>
      </c>
      <c r="I187" s="178">
        <v>4.472944082743604</v>
      </c>
      <c r="J187" s="164">
        <f t="shared" si="125"/>
        <v>268.37664496461622</v>
      </c>
      <c r="K187" s="22">
        <f t="shared" si="126"/>
        <v>3.8020024703320634</v>
      </c>
      <c r="L187" s="10">
        <f t="shared" si="127"/>
        <v>228.12014821992381</v>
      </c>
      <c r="M187" s="10"/>
      <c r="N187" s="13">
        <f t="shared" si="128"/>
        <v>3.4218022232988572</v>
      </c>
      <c r="O187" s="13">
        <f t="shared" si="129"/>
        <v>205.30813339793144</v>
      </c>
      <c r="P187" s="169">
        <f t="shared" si="130"/>
        <v>3.4218022232988572</v>
      </c>
      <c r="Q187" s="169">
        <f t="shared" si="131"/>
        <v>205.30813339793144</v>
      </c>
      <c r="R187" s="16"/>
      <c r="S187" s="17">
        <f t="shared" si="132"/>
        <v>0</v>
      </c>
      <c r="T187" s="8"/>
    </row>
    <row r="188" spans="1:20" s="34" customFormat="1" ht="11.25">
      <c r="A188" s="48"/>
      <c r="B188" s="9" t="s">
        <v>356</v>
      </c>
      <c r="C188" s="9" t="s">
        <v>357</v>
      </c>
      <c r="D188" s="9">
        <v>1</v>
      </c>
      <c r="E188" s="9">
        <v>192</v>
      </c>
      <c r="F188" s="9">
        <v>4</v>
      </c>
      <c r="G188" s="9">
        <v>40</v>
      </c>
      <c r="H188" s="9">
        <v>7.01</v>
      </c>
      <c r="I188" s="178">
        <v>7.0396674994834694</v>
      </c>
      <c r="J188" s="164">
        <f t="shared" si="125"/>
        <v>281.58669997933879</v>
      </c>
      <c r="K188" s="22">
        <f t="shared" si="126"/>
        <v>5.9837173745609489</v>
      </c>
      <c r="L188" s="10">
        <f t="shared" si="127"/>
        <v>239.34869498243796</v>
      </c>
      <c r="M188" s="10"/>
      <c r="N188" s="13">
        <f t="shared" si="128"/>
        <v>5.3853456371048543</v>
      </c>
      <c r="O188" s="13">
        <f t="shared" si="129"/>
        <v>215.41382548419418</v>
      </c>
      <c r="P188" s="169">
        <f t="shared" si="130"/>
        <v>5.3853456371048543</v>
      </c>
      <c r="Q188" s="169">
        <f t="shared" si="131"/>
        <v>215.41382548419418</v>
      </c>
      <c r="R188" s="16"/>
      <c r="S188" s="17">
        <f t="shared" si="132"/>
        <v>0</v>
      </c>
      <c r="T188" s="8"/>
    </row>
    <row r="189" spans="1:20" s="34" customFormat="1" ht="11.25">
      <c r="A189" s="48" t="s">
        <v>35</v>
      </c>
      <c r="B189" s="140" t="s">
        <v>358</v>
      </c>
      <c r="C189" s="140" t="s">
        <v>359</v>
      </c>
      <c r="D189" s="140">
        <v>1</v>
      </c>
      <c r="E189" s="140">
        <v>96</v>
      </c>
      <c r="F189" s="140">
        <v>4</v>
      </c>
      <c r="G189" s="140">
        <v>48</v>
      </c>
      <c r="H189" s="140">
        <v>7.48</v>
      </c>
      <c r="I189" s="178">
        <v>7.0396674994834694</v>
      </c>
      <c r="J189" s="164">
        <f t="shared" si="125"/>
        <v>337.9040399752065</v>
      </c>
      <c r="K189" s="22">
        <f t="shared" si="126"/>
        <v>5.9837173745609489</v>
      </c>
      <c r="L189" s="10">
        <f t="shared" si="127"/>
        <v>287.21843397892553</v>
      </c>
      <c r="M189" s="10"/>
      <c r="N189" s="13">
        <f t="shared" si="128"/>
        <v>5.3853456371048543</v>
      </c>
      <c r="O189" s="13">
        <f t="shared" si="129"/>
        <v>258.49659058103299</v>
      </c>
      <c r="P189" s="169">
        <f t="shared" si="130"/>
        <v>5.3853456371048543</v>
      </c>
      <c r="Q189" s="169">
        <f t="shared" si="131"/>
        <v>258.49659058103299</v>
      </c>
      <c r="R189" s="16"/>
      <c r="S189" s="17">
        <f t="shared" si="132"/>
        <v>0</v>
      </c>
      <c r="T189" s="8"/>
    </row>
    <row r="190" spans="1:20" s="34" customFormat="1" ht="11.25">
      <c r="A190" s="48" t="s">
        <v>35</v>
      </c>
      <c r="B190" s="140" t="s">
        <v>360</v>
      </c>
      <c r="C190" s="140" t="s">
        <v>361</v>
      </c>
      <c r="D190" s="140">
        <v>1</v>
      </c>
      <c r="E190" s="140">
        <v>96</v>
      </c>
      <c r="F190" s="140">
        <v>4</v>
      </c>
      <c r="G190" s="140">
        <v>48</v>
      </c>
      <c r="H190" s="140">
        <v>13.11</v>
      </c>
      <c r="I190" s="178">
        <v>7.2778622808927604</v>
      </c>
      <c r="J190" s="164">
        <f t="shared" si="125"/>
        <v>349.33738948285247</v>
      </c>
      <c r="K190" s="22">
        <f t="shared" si="126"/>
        <v>6.1861829387588463</v>
      </c>
      <c r="L190" s="10">
        <f t="shared" si="127"/>
        <v>296.93678106042461</v>
      </c>
      <c r="M190" s="10"/>
      <c r="N190" s="13">
        <f t="shared" si="128"/>
        <v>5.5675646448829621</v>
      </c>
      <c r="O190" s="13">
        <f t="shared" si="129"/>
        <v>267.24310295438215</v>
      </c>
      <c r="P190" s="169">
        <f t="shared" si="130"/>
        <v>5.5675646448829621</v>
      </c>
      <c r="Q190" s="169">
        <f t="shared" si="131"/>
        <v>267.24310295438215</v>
      </c>
      <c r="R190" s="16"/>
      <c r="S190" s="17">
        <f t="shared" si="132"/>
        <v>0</v>
      </c>
      <c r="T190" s="8"/>
    </row>
    <row r="191" spans="1:20" s="34" customFormat="1" ht="11.25">
      <c r="A191" s="48"/>
      <c r="B191" s="9" t="s">
        <v>362</v>
      </c>
      <c r="C191" s="9" t="s">
        <v>363</v>
      </c>
      <c r="D191" s="9">
        <v>1</v>
      </c>
      <c r="E191" s="9">
        <v>96</v>
      </c>
      <c r="F191" s="9">
        <v>5</v>
      </c>
      <c r="G191" s="9">
        <v>60</v>
      </c>
      <c r="H191" s="9">
        <v>5.75</v>
      </c>
      <c r="I191" s="178">
        <v>5.7085440477637324</v>
      </c>
      <c r="J191" s="164">
        <f t="shared" si="125"/>
        <v>342.51264286582392</v>
      </c>
      <c r="K191" s="22">
        <f t="shared" si="126"/>
        <v>4.8522624405991728</v>
      </c>
      <c r="L191" s="10">
        <f t="shared" si="127"/>
        <v>291.13574643595035</v>
      </c>
      <c r="M191" s="10"/>
      <c r="N191" s="13">
        <f t="shared" si="128"/>
        <v>4.3670361965392557</v>
      </c>
      <c r="O191" s="13">
        <f t="shared" si="129"/>
        <v>262.02217179235532</v>
      </c>
      <c r="P191" s="169">
        <f t="shared" si="130"/>
        <v>4.3670361965392557</v>
      </c>
      <c r="Q191" s="169">
        <f t="shared" si="131"/>
        <v>262.02217179235532</v>
      </c>
      <c r="R191" s="16"/>
      <c r="S191" s="17">
        <f t="shared" si="132"/>
        <v>0</v>
      </c>
      <c r="T191" s="8"/>
    </row>
    <row r="192" spans="1:20" s="34" customFormat="1" ht="11.25">
      <c r="A192" s="48"/>
      <c r="B192" s="9" t="s">
        <v>364</v>
      </c>
      <c r="C192" s="9" t="s">
        <v>365</v>
      </c>
      <c r="D192" s="9">
        <v>10</v>
      </c>
      <c r="E192" s="9">
        <v>200</v>
      </c>
      <c r="F192" s="9">
        <v>5</v>
      </c>
      <c r="G192" s="9">
        <v>40</v>
      </c>
      <c r="H192" s="9">
        <v>11.21</v>
      </c>
      <c r="I192" s="178">
        <v>11.216945535215114</v>
      </c>
      <c r="J192" s="164">
        <f t="shared" si="125"/>
        <v>448.67782140860459</v>
      </c>
      <c r="K192" s="22">
        <f t="shared" si="126"/>
        <v>9.5344037049328474</v>
      </c>
      <c r="L192" s="10">
        <f t="shared" si="127"/>
        <v>381.37614819731391</v>
      </c>
      <c r="M192" s="10"/>
      <c r="N192" s="13">
        <f t="shared" si="128"/>
        <v>8.5809633344395628</v>
      </c>
      <c r="O192" s="13">
        <f t="shared" si="129"/>
        <v>343.23853337758248</v>
      </c>
      <c r="P192" s="169">
        <f t="shared" si="130"/>
        <v>8.5809633344395628</v>
      </c>
      <c r="Q192" s="169">
        <f t="shared" si="131"/>
        <v>343.23853337758248</v>
      </c>
      <c r="R192" s="16"/>
      <c r="S192" s="17">
        <f t="shared" si="132"/>
        <v>0</v>
      </c>
      <c r="T192" s="8"/>
    </row>
    <row r="193" spans="1:20" s="34" customFormat="1" ht="11.25">
      <c r="A193" s="48"/>
      <c r="B193" s="9" t="s">
        <v>366</v>
      </c>
      <c r="C193" s="9" t="s">
        <v>367</v>
      </c>
      <c r="D193" s="9">
        <v>1</v>
      </c>
      <c r="E193" s="9">
        <v>48</v>
      </c>
      <c r="F193" s="9">
        <v>20</v>
      </c>
      <c r="G193" s="9">
        <v>240</v>
      </c>
      <c r="H193" s="9">
        <v>1.55</v>
      </c>
      <c r="I193" s="178">
        <v>1.6803314064778803</v>
      </c>
      <c r="J193" s="164">
        <f t="shared" si="125"/>
        <v>403.27953755469127</v>
      </c>
      <c r="K193" s="22">
        <f t="shared" si="126"/>
        <v>1.4282816955061981</v>
      </c>
      <c r="L193" s="10">
        <f t="shared" si="127"/>
        <v>342.78760692148757</v>
      </c>
      <c r="M193" s="10"/>
      <c r="N193" s="13">
        <f t="shared" si="128"/>
        <v>1.2854535259555784</v>
      </c>
      <c r="O193" s="13">
        <f t="shared" si="129"/>
        <v>308.50884622933881</v>
      </c>
      <c r="P193" s="169">
        <f t="shared" si="130"/>
        <v>1.2854535259555784</v>
      </c>
      <c r="Q193" s="169">
        <f t="shared" si="131"/>
        <v>308.50884622933881</v>
      </c>
      <c r="R193" s="16"/>
      <c r="S193" s="17">
        <f t="shared" si="132"/>
        <v>0</v>
      </c>
      <c r="T193" s="8"/>
    </row>
    <row r="194" spans="1:20" s="34" customFormat="1" ht="11.25">
      <c r="A194" s="48"/>
      <c r="B194" s="9" t="s">
        <v>368</v>
      </c>
      <c r="C194" s="9" t="s">
        <v>369</v>
      </c>
      <c r="D194" s="9">
        <v>1</v>
      </c>
      <c r="E194" s="9">
        <v>96</v>
      </c>
      <c r="F194" s="9">
        <v>10</v>
      </c>
      <c r="G194" s="9">
        <v>120</v>
      </c>
      <c r="H194" s="9">
        <v>2.6</v>
      </c>
      <c r="I194" s="178">
        <v>2.7524378114365566</v>
      </c>
      <c r="J194" s="164">
        <f t="shared" si="125"/>
        <v>330.29253737238679</v>
      </c>
      <c r="K194" s="22">
        <f t="shared" si="126"/>
        <v>2.3395721397210729</v>
      </c>
      <c r="L194" s="10">
        <f t="shared" si="127"/>
        <v>280.74865676652877</v>
      </c>
      <c r="M194" s="10"/>
      <c r="N194" s="13">
        <f t="shared" si="128"/>
        <v>2.1056149257489656</v>
      </c>
      <c r="O194" s="13">
        <f t="shared" si="129"/>
        <v>252.67379108987586</v>
      </c>
      <c r="P194" s="169">
        <f t="shared" si="130"/>
        <v>2.1056149257489656</v>
      </c>
      <c r="Q194" s="169">
        <f t="shared" si="131"/>
        <v>252.67379108987586</v>
      </c>
      <c r="R194" s="16"/>
      <c r="S194" s="17">
        <f t="shared" si="132"/>
        <v>0</v>
      </c>
      <c r="T194" s="8"/>
    </row>
    <row r="195" spans="1:20" s="34" customFormat="1" ht="11.25">
      <c r="A195" s="48"/>
      <c r="B195" s="11"/>
      <c r="C195" s="139" t="s">
        <v>370</v>
      </c>
      <c r="D195" s="11"/>
      <c r="E195" s="11"/>
      <c r="F195" s="11"/>
      <c r="G195" s="11"/>
      <c r="H195" s="11"/>
      <c r="I195" s="178"/>
      <c r="J195" s="164"/>
      <c r="K195" s="22"/>
      <c r="L195" s="10"/>
      <c r="M195" s="10"/>
      <c r="N195" s="13"/>
      <c r="O195" s="13"/>
      <c r="P195" s="169"/>
      <c r="Q195" s="169"/>
      <c r="R195" s="16"/>
      <c r="S195" s="17"/>
      <c r="T195" s="8"/>
    </row>
    <row r="196" spans="1:20" s="34" customFormat="1" ht="11.25">
      <c r="A196" s="48" t="s">
        <v>35</v>
      </c>
      <c r="B196" s="122" t="s">
        <v>371</v>
      </c>
      <c r="C196" s="122" t="s">
        <v>372</v>
      </c>
      <c r="D196" s="122">
        <v>1</v>
      </c>
      <c r="E196" s="122">
        <v>80</v>
      </c>
      <c r="F196" s="122">
        <v>4</v>
      </c>
      <c r="G196" s="122">
        <v>48</v>
      </c>
      <c r="H196" s="122"/>
      <c r="I196" s="178">
        <v>6.3846635130955276</v>
      </c>
      <c r="J196" s="164">
        <f t="shared" ref="J196:J208" si="133">G196*I196</f>
        <v>306.46384862858531</v>
      </c>
      <c r="K196" s="22">
        <f t="shared" ref="K196:K208" si="134">I196*(1-$S$5)</f>
        <v>5.4269639861311987</v>
      </c>
      <c r="L196" s="10">
        <f t="shared" ref="L196:L208" si="135">K196*G196</f>
        <v>260.49427133429754</v>
      </c>
      <c r="M196" s="10"/>
      <c r="N196" s="13">
        <f t="shared" ref="N196:N208" si="136">K196*(1-$S$3)</f>
        <v>4.884267587518079</v>
      </c>
      <c r="O196" s="13">
        <f t="shared" ref="O196:O208" si="137">N196*G196</f>
        <v>234.44484420086781</v>
      </c>
      <c r="P196" s="169">
        <f t="shared" ref="P196:P208" si="138">N196*(1-$S$1)</f>
        <v>4.884267587518079</v>
      </c>
      <c r="Q196" s="169">
        <f t="shared" ref="Q196:Q208" si="139">P196*G196</f>
        <v>234.44484420086781</v>
      </c>
      <c r="R196" s="16"/>
      <c r="S196" s="17">
        <f t="shared" ref="S196:S208" si="140">R196*Q196</f>
        <v>0</v>
      </c>
      <c r="T196" s="8"/>
    </row>
    <row r="197" spans="1:20" s="34" customFormat="1" ht="11.25">
      <c r="A197" s="48" t="s">
        <v>35</v>
      </c>
      <c r="B197" s="122" t="s">
        <v>373</v>
      </c>
      <c r="C197" s="122" t="s">
        <v>374</v>
      </c>
      <c r="D197" s="122">
        <v>10</v>
      </c>
      <c r="E197" s="122">
        <v>160</v>
      </c>
      <c r="F197" s="122">
        <v>4</v>
      </c>
      <c r="G197" s="122">
        <v>24</v>
      </c>
      <c r="H197" s="122"/>
      <c r="I197" s="178">
        <v>10.806199537554688</v>
      </c>
      <c r="J197" s="164">
        <f t="shared" si="133"/>
        <v>259.3487889013125</v>
      </c>
      <c r="K197" s="22">
        <f t="shared" si="134"/>
        <v>9.1852696069214854</v>
      </c>
      <c r="L197" s="10">
        <f t="shared" si="135"/>
        <v>220.44647056611564</v>
      </c>
      <c r="M197" s="10"/>
      <c r="N197" s="13">
        <f t="shared" si="136"/>
        <v>8.2667426462293374</v>
      </c>
      <c r="O197" s="13">
        <f t="shared" si="137"/>
        <v>198.40182350950408</v>
      </c>
      <c r="P197" s="169">
        <f t="shared" si="138"/>
        <v>8.2667426462293374</v>
      </c>
      <c r="Q197" s="169">
        <f t="shared" si="139"/>
        <v>198.40182350950408</v>
      </c>
      <c r="R197" s="16"/>
      <c r="S197" s="17">
        <f t="shared" si="140"/>
        <v>0</v>
      </c>
      <c r="T197" s="8"/>
    </row>
    <row r="198" spans="1:20" s="34" customFormat="1" ht="11.25">
      <c r="A198" s="48" t="s">
        <v>35</v>
      </c>
      <c r="B198" s="122" t="s">
        <v>375</v>
      </c>
      <c r="C198" s="122" t="s">
        <v>376</v>
      </c>
      <c r="D198" s="122">
        <v>15</v>
      </c>
      <c r="E198" s="122">
        <v>240</v>
      </c>
      <c r="F198" s="122">
        <v>2</v>
      </c>
      <c r="G198" s="122">
        <v>24</v>
      </c>
      <c r="H198" s="122"/>
      <c r="I198" s="178">
        <v>16.97401211872009</v>
      </c>
      <c r="J198" s="164">
        <f t="shared" si="133"/>
        <v>407.37629084928216</v>
      </c>
      <c r="K198" s="22">
        <f t="shared" si="134"/>
        <v>14.427910300912076</v>
      </c>
      <c r="L198" s="10">
        <f t="shared" si="135"/>
        <v>346.26984722188985</v>
      </c>
      <c r="M198" s="10"/>
      <c r="N198" s="13">
        <f t="shared" si="136"/>
        <v>12.985119270820869</v>
      </c>
      <c r="O198" s="13">
        <f t="shared" si="137"/>
        <v>311.64286249970087</v>
      </c>
      <c r="P198" s="169">
        <f t="shared" si="138"/>
        <v>12.985119270820869</v>
      </c>
      <c r="Q198" s="169">
        <f t="shared" si="139"/>
        <v>311.64286249970087</v>
      </c>
      <c r="R198" s="16"/>
      <c r="S198" s="17">
        <f t="shared" si="140"/>
        <v>0</v>
      </c>
      <c r="T198" s="8"/>
    </row>
    <row r="199" spans="1:20" s="34" customFormat="1" ht="11.25">
      <c r="A199" s="48" t="s">
        <v>35</v>
      </c>
      <c r="B199" s="122" t="s">
        <v>377</v>
      </c>
      <c r="C199" s="122" t="s">
        <v>378</v>
      </c>
      <c r="D199" s="122">
        <v>20</v>
      </c>
      <c r="E199" s="122">
        <v>320</v>
      </c>
      <c r="F199" s="122">
        <v>2</v>
      </c>
      <c r="G199" s="122">
        <v>20</v>
      </c>
      <c r="H199" s="122"/>
      <c r="I199" s="178">
        <v>21.415308423046255</v>
      </c>
      <c r="J199" s="164">
        <f t="shared" si="133"/>
        <v>428.30616846092511</v>
      </c>
      <c r="K199" s="22">
        <f t="shared" si="134"/>
        <v>18.203012159589317</v>
      </c>
      <c r="L199" s="10">
        <f t="shared" si="135"/>
        <v>364.06024319178636</v>
      </c>
      <c r="M199" s="10"/>
      <c r="N199" s="13">
        <f t="shared" si="136"/>
        <v>16.382710943630386</v>
      </c>
      <c r="O199" s="13">
        <f t="shared" si="137"/>
        <v>327.65421887260771</v>
      </c>
      <c r="P199" s="169">
        <f t="shared" si="138"/>
        <v>16.382710943630386</v>
      </c>
      <c r="Q199" s="169">
        <f t="shared" si="139"/>
        <v>327.65421887260771</v>
      </c>
      <c r="R199" s="16"/>
      <c r="S199" s="17">
        <f t="shared" si="140"/>
        <v>0</v>
      </c>
      <c r="T199" s="8"/>
    </row>
    <row r="200" spans="1:20" s="34" customFormat="1" ht="11.25">
      <c r="A200" s="48"/>
      <c r="B200" s="9" t="s">
        <v>379</v>
      </c>
      <c r="C200" s="9" t="s">
        <v>380</v>
      </c>
      <c r="D200" s="9">
        <v>1</v>
      </c>
      <c r="E200" s="9">
        <v>96</v>
      </c>
      <c r="F200" s="9">
        <v>4</v>
      </c>
      <c r="G200" s="9">
        <v>48</v>
      </c>
      <c r="H200" s="9">
        <v>7.48</v>
      </c>
      <c r="I200" s="178">
        <v>7.0396674994834694</v>
      </c>
      <c r="J200" s="164">
        <f t="shared" si="133"/>
        <v>337.9040399752065</v>
      </c>
      <c r="K200" s="22">
        <f t="shared" si="134"/>
        <v>5.9837173745609489</v>
      </c>
      <c r="L200" s="10">
        <f t="shared" si="135"/>
        <v>287.21843397892553</v>
      </c>
      <c r="M200" s="10"/>
      <c r="N200" s="13">
        <f t="shared" si="136"/>
        <v>5.3853456371048543</v>
      </c>
      <c r="O200" s="13">
        <f t="shared" si="137"/>
        <v>258.49659058103299</v>
      </c>
      <c r="P200" s="169">
        <f t="shared" si="138"/>
        <v>5.3853456371048543</v>
      </c>
      <c r="Q200" s="169">
        <f t="shared" si="139"/>
        <v>258.49659058103299</v>
      </c>
      <c r="R200" s="16"/>
      <c r="S200" s="17">
        <f t="shared" si="140"/>
        <v>0</v>
      </c>
      <c r="T200" s="8"/>
    </row>
    <row r="201" spans="1:20" s="34" customFormat="1" ht="11.25">
      <c r="A201" s="48"/>
      <c r="B201" s="9" t="s">
        <v>381</v>
      </c>
      <c r="C201" s="9" t="s">
        <v>382</v>
      </c>
      <c r="D201" s="9">
        <v>10</v>
      </c>
      <c r="E201" s="9">
        <v>200</v>
      </c>
      <c r="F201" s="9">
        <v>4</v>
      </c>
      <c r="G201" s="9">
        <v>24</v>
      </c>
      <c r="H201" s="9">
        <v>13.11</v>
      </c>
      <c r="I201" s="178">
        <v>12.443709503524541</v>
      </c>
      <c r="J201" s="164">
        <f t="shared" si="133"/>
        <v>298.64902808458896</v>
      </c>
      <c r="K201" s="22">
        <f t="shared" si="134"/>
        <v>10.57715307799586</v>
      </c>
      <c r="L201" s="10">
        <f t="shared" si="135"/>
        <v>253.85167387190063</v>
      </c>
      <c r="M201" s="10"/>
      <c r="N201" s="13">
        <f t="shared" si="136"/>
        <v>9.5194377701962747</v>
      </c>
      <c r="O201" s="13">
        <f t="shared" si="137"/>
        <v>228.46650648471058</v>
      </c>
      <c r="P201" s="169">
        <f t="shared" si="138"/>
        <v>9.5194377701962747</v>
      </c>
      <c r="Q201" s="169">
        <f t="shared" si="139"/>
        <v>228.46650648471058</v>
      </c>
      <c r="R201" s="16"/>
      <c r="S201" s="17">
        <f t="shared" si="140"/>
        <v>0</v>
      </c>
      <c r="T201" s="8"/>
    </row>
    <row r="202" spans="1:20" s="34" customFormat="1" ht="11.25">
      <c r="A202" s="48"/>
      <c r="B202" s="9" t="s">
        <v>383</v>
      </c>
      <c r="C202" s="9" t="s">
        <v>384</v>
      </c>
      <c r="D202" s="9">
        <v>12</v>
      </c>
      <c r="E202" s="9">
        <v>240</v>
      </c>
      <c r="F202" s="9">
        <v>2</v>
      </c>
      <c r="G202" s="9">
        <v>24</v>
      </c>
      <c r="H202" s="9">
        <v>17.149999999999999</v>
      </c>
      <c r="I202" s="178">
        <v>16.899141948963312</v>
      </c>
      <c r="J202" s="164">
        <f t="shared" si="133"/>
        <v>405.57940677511948</v>
      </c>
      <c r="K202" s="22">
        <f t="shared" si="134"/>
        <v>14.364270656618814</v>
      </c>
      <c r="L202" s="10">
        <f t="shared" si="135"/>
        <v>344.74249575885153</v>
      </c>
      <c r="M202" s="10"/>
      <c r="N202" s="13">
        <f t="shared" si="136"/>
        <v>12.927843590956932</v>
      </c>
      <c r="O202" s="13">
        <f t="shared" si="137"/>
        <v>310.26824618296638</v>
      </c>
      <c r="P202" s="169">
        <f t="shared" si="138"/>
        <v>12.927843590956932</v>
      </c>
      <c r="Q202" s="169">
        <f t="shared" si="139"/>
        <v>310.26824618296638</v>
      </c>
      <c r="R202" s="16"/>
      <c r="S202" s="17">
        <f t="shared" si="140"/>
        <v>0</v>
      </c>
      <c r="T202" s="8"/>
    </row>
    <row r="203" spans="1:20" s="34" customFormat="1" ht="11.25">
      <c r="A203" s="48"/>
      <c r="B203" s="9" t="s">
        <v>385</v>
      </c>
      <c r="C203" s="9" t="s">
        <v>386</v>
      </c>
      <c r="D203" s="9">
        <v>15</v>
      </c>
      <c r="E203" s="9">
        <v>300</v>
      </c>
      <c r="F203" s="9">
        <v>2</v>
      </c>
      <c r="G203" s="9">
        <v>20</v>
      </c>
      <c r="H203" s="9">
        <v>20.22</v>
      </c>
      <c r="I203" s="178">
        <v>20.010712262260757</v>
      </c>
      <c r="J203" s="164">
        <f t="shared" si="133"/>
        <v>400.21424524521512</v>
      </c>
      <c r="K203" s="22">
        <f t="shared" si="134"/>
        <v>17.009105422921643</v>
      </c>
      <c r="L203" s="10">
        <f t="shared" si="135"/>
        <v>340.18210845843282</v>
      </c>
      <c r="M203" s="10"/>
      <c r="N203" s="13">
        <f t="shared" si="136"/>
        <v>15.308194880629479</v>
      </c>
      <c r="O203" s="13">
        <f t="shared" si="137"/>
        <v>306.16389761258961</v>
      </c>
      <c r="P203" s="169">
        <f t="shared" si="138"/>
        <v>15.308194880629479</v>
      </c>
      <c r="Q203" s="169">
        <f t="shared" si="139"/>
        <v>306.16389761258961</v>
      </c>
      <c r="R203" s="16"/>
      <c r="S203" s="17">
        <f t="shared" si="140"/>
        <v>0</v>
      </c>
      <c r="T203" s="8"/>
    </row>
    <row r="204" spans="1:20" s="34" customFormat="1" ht="11.25">
      <c r="A204" s="48"/>
      <c r="B204" s="9" t="s">
        <v>387</v>
      </c>
      <c r="C204" s="9" t="s">
        <v>388</v>
      </c>
      <c r="D204" s="9">
        <v>20</v>
      </c>
      <c r="E204" s="9">
        <v>400</v>
      </c>
      <c r="F204" s="9">
        <v>2</v>
      </c>
      <c r="G204" s="9">
        <v>12</v>
      </c>
      <c r="H204" s="9">
        <v>25.94</v>
      </c>
      <c r="I204" s="178">
        <v>25.760095217304627</v>
      </c>
      <c r="J204" s="164">
        <f t="shared" si="133"/>
        <v>309.12114260765554</v>
      </c>
      <c r="K204" s="22">
        <f t="shared" si="134"/>
        <v>21.896080934708934</v>
      </c>
      <c r="L204" s="10">
        <f t="shared" si="135"/>
        <v>262.75297121650721</v>
      </c>
      <c r="M204" s="10"/>
      <c r="N204" s="13">
        <f t="shared" si="136"/>
        <v>19.706472841238043</v>
      </c>
      <c r="O204" s="13">
        <f t="shared" si="137"/>
        <v>236.47767409485652</v>
      </c>
      <c r="P204" s="169">
        <f t="shared" si="138"/>
        <v>19.706472841238043</v>
      </c>
      <c r="Q204" s="169">
        <f t="shared" si="139"/>
        <v>236.47767409485652</v>
      </c>
      <c r="R204" s="16"/>
      <c r="S204" s="17">
        <f t="shared" si="140"/>
        <v>0</v>
      </c>
      <c r="T204" s="8"/>
    </row>
    <row r="205" spans="1:20" s="34" customFormat="1" ht="11.25">
      <c r="A205" s="48"/>
      <c r="B205" s="9" t="s">
        <v>389</v>
      </c>
      <c r="C205" s="9" t="s">
        <v>390</v>
      </c>
      <c r="D205" s="9">
        <v>10</v>
      </c>
      <c r="E205" s="9">
        <v>140</v>
      </c>
      <c r="F205" s="9">
        <v>4</v>
      </c>
      <c r="G205" s="9">
        <v>32</v>
      </c>
      <c r="H205" s="157">
        <v>10.47</v>
      </c>
      <c r="I205" s="178">
        <v>9.9144658537919259</v>
      </c>
      <c r="J205" s="164">
        <f t="shared" si="133"/>
        <v>317.26290732134163</v>
      </c>
      <c r="K205" s="22">
        <f t="shared" si="134"/>
        <v>8.4272959757231369</v>
      </c>
      <c r="L205" s="10">
        <f t="shared" si="135"/>
        <v>269.67347122314038</v>
      </c>
      <c r="M205" s="10"/>
      <c r="N205" s="13">
        <f t="shared" si="136"/>
        <v>7.5845663781508232</v>
      </c>
      <c r="O205" s="13">
        <f t="shared" si="137"/>
        <v>242.70612410082634</v>
      </c>
      <c r="P205" s="169">
        <f t="shared" si="138"/>
        <v>7.5845663781508232</v>
      </c>
      <c r="Q205" s="169">
        <f t="shared" si="139"/>
        <v>242.70612410082634</v>
      </c>
      <c r="R205" s="16"/>
      <c r="S205" s="17">
        <f t="shared" si="140"/>
        <v>0</v>
      </c>
      <c r="T205" s="8"/>
    </row>
    <row r="206" spans="1:20" s="34" customFormat="1" ht="11.25">
      <c r="A206" s="48"/>
      <c r="B206" s="9" t="s">
        <v>391</v>
      </c>
      <c r="C206" s="9" t="s">
        <v>392</v>
      </c>
      <c r="D206" s="9">
        <v>12</v>
      </c>
      <c r="E206" s="9">
        <v>168</v>
      </c>
      <c r="F206" s="9">
        <v>4</v>
      </c>
      <c r="G206" s="9">
        <v>24</v>
      </c>
      <c r="H206" s="157">
        <v>12.93</v>
      </c>
      <c r="I206" s="178">
        <v>12.686979767145132</v>
      </c>
      <c r="J206" s="164">
        <f t="shared" si="133"/>
        <v>304.48751441148318</v>
      </c>
      <c r="K206" s="22">
        <f t="shared" si="134"/>
        <v>10.783932802073362</v>
      </c>
      <c r="L206" s="10">
        <f t="shared" si="135"/>
        <v>258.81438724976067</v>
      </c>
      <c r="M206" s="10"/>
      <c r="N206" s="13">
        <f t="shared" si="136"/>
        <v>9.7055395218660259</v>
      </c>
      <c r="O206" s="13">
        <f t="shared" si="137"/>
        <v>232.93294852478462</v>
      </c>
      <c r="P206" s="169">
        <f t="shared" si="138"/>
        <v>9.7055395218660259</v>
      </c>
      <c r="Q206" s="169">
        <f t="shared" si="139"/>
        <v>232.93294852478462</v>
      </c>
      <c r="R206" s="16"/>
      <c r="S206" s="17">
        <f t="shared" si="140"/>
        <v>0</v>
      </c>
      <c r="T206" s="8"/>
    </row>
    <row r="207" spans="1:20" s="34" customFormat="1" ht="11.25">
      <c r="A207" s="48"/>
      <c r="B207" s="9" t="s">
        <v>393</v>
      </c>
      <c r="C207" s="9" t="s">
        <v>394</v>
      </c>
      <c r="D207" s="9">
        <v>15</v>
      </c>
      <c r="E207" s="9">
        <v>210</v>
      </c>
      <c r="F207" s="9">
        <v>4</v>
      </c>
      <c r="G207" s="9">
        <v>24</v>
      </c>
      <c r="H207" s="157">
        <v>15.08</v>
      </c>
      <c r="I207" s="178">
        <v>14.880527477571768</v>
      </c>
      <c r="J207" s="164">
        <f t="shared" si="133"/>
        <v>357.13265946172243</v>
      </c>
      <c r="K207" s="22">
        <f t="shared" si="134"/>
        <v>12.648448355936003</v>
      </c>
      <c r="L207" s="10">
        <f t="shared" si="135"/>
        <v>303.56276054246405</v>
      </c>
      <c r="M207" s="10"/>
      <c r="N207" s="13">
        <f t="shared" si="136"/>
        <v>11.383603520342403</v>
      </c>
      <c r="O207" s="13">
        <f t="shared" si="137"/>
        <v>273.20648448821765</v>
      </c>
      <c r="P207" s="169">
        <f t="shared" si="138"/>
        <v>11.383603520342403</v>
      </c>
      <c r="Q207" s="169">
        <f t="shared" si="139"/>
        <v>273.20648448821765</v>
      </c>
      <c r="R207" s="16"/>
      <c r="S207" s="17">
        <f t="shared" si="140"/>
        <v>0</v>
      </c>
      <c r="T207" s="8"/>
    </row>
    <row r="208" spans="1:20" s="34" customFormat="1" ht="11.25">
      <c r="A208" s="48"/>
      <c r="B208" s="9" t="s">
        <v>395</v>
      </c>
      <c r="C208" s="9" t="s">
        <v>396</v>
      </c>
      <c r="D208" s="9">
        <v>20</v>
      </c>
      <c r="E208" s="9">
        <v>280</v>
      </c>
      <c r="F208" s="9">
        <v>2</v>
      </c>
      <c r="G208" s="9">
        <v>20</v>
      </c>
      <c r="H208" s="157">
        <v>19.43</v>
      </c>
      <c r="I208" s="178">
        <v>19.224075312998401</v>
      </c>
      <c r="J208" s="164">
        <f t="shared" si="133"/>
        <v>384.481506259968</v>
      </c>
      <c r="K208" s="22">
        <f t="shared" si="134"/>
        <v>16.340464016048642</v>
      </c>
      <c r="L208" s="10">
        <f t="shared" si="135"/>
        <v>326.80928032097285</v>
      </c>
      <c r="M208" s="10"/>
      <c r="N208" s="13">
        <f t="shared" si="136"/>
        <v>14.706417614443778</v>
      </c>
      <c r="O208" s="13">
        <f t="shared" si="137"/>
        <v>294.12835228887553</v>
      </c>
      <c r="P208" s="169">
        <f t="shared" si="138"/>
        <v>14.706417614443778</v>
      </c>
      <c r="Q208" s="169">
        <f t="shared" si="139"/>
        <v>294.12835228887553</v>
      </c>
      <c r="R208" s="16"/>
      <c r="S208" s="17">
        <f t="shared" si="140"/>
        <v>0</v>
      </c>
      <c r="T208" s="8"/>
    </row>
    <row r="209" spans="1:20" s="34" customFormat="1" ht="11.25">
      <c r="A209" s="48"/>
      <c r="B209" s="11"/>
      <c r="C209" s="139" t="s">
        <v>397</v>
      </c>
      <c r="D209" s="11"/>
      <c r="E209" s="11"/>
      <c r="F209" s="11"/>
      <c r="G209" s="11"/>
      <c r="H209" s="11"/>
      <c r="I209" s="178"/>
      <c r="J209" s="164"/>
      <c r="K209" s="22"/>
      <c r="L209" s="10"/>
      <c r="M209" s="10"/>
      <c r="N209" s="13"/>
      <c r="O209" s="13"/>
      <c r="P209" s="169"/>
      <c r="Q209" s="169"/>
      <c r="R209" s="16"/>
      <c r="S209" s="17"/>
      <c r="T209" s="8"/>
    </row>
    <row r="210" spans="1:20" s="34" customFormat="1" ht="11.25">
      <c r="A210" s="48"/>
      <c r="B210" s="9" t="s">
        <v>398</v>
      </c>
      <c r="C210" s="9" t="s">
        <v>399</v>
      </c>
      <c r="D210" s="9">
        <v>1</v>
      </c>
      <c r="E210" s="9">
        <v>80</v>
      </c>
      <c r="F210" s="9">
        <v>4</v>
      </c>
      <c r="G210" s="9">
        <v>48</v>
      </c>
      <c r="H210" s="9">
        <v>6.8</v>
      </c>
      <c r="I210" s="178">
        <v>6.3846635130955276</v>
      </c>
      <c r="J210" s="164">
        <f t="shared" ref="J210:J223" si="141">G210*I210</f>
        <v>306.46384862858531</v>
      </c>
      <c r="K210" s="22">
        <f t="shared" ref="K210:K223" si="142">I210*(1-$S$5)</f>
        <v>5.4269639861311987</v>
      </c>
      <c r="L210" s="10">
        <f t="shared" ref="L210:L223" si="143">K210*G210</f>
        <v>260.49427133429754</v>
      </c>
      <c r="M210" s="10"/>
      <c r="N210" s="13">
        <f t="shared" ref="N210:N223" si="144">K210*(1-$S$3)</f>
        <v>4.884267587518079</v>
      </c>
      <c r="O210" s="13">
        <f t="shared" ref="O210:O223" si="145">N210*G210</f>
        <v>234.44484420086781</v>
      </c>
      <c r="P210" s="169">
        <f t="shared" ref="P210:P223" si="146">N210*(1-$S$1)</f>
        <v>4.884267587518079</v>
      </c>
      <c r="Q210" s="169">
        <f t="shared" ref="Q210:Q223" si="147">P210*G210</f>
        <v>234.44484420086781</v>
      </c>
      <c r="R210" s="16"/>
      <c r="S210" s="17">
        <f t="shared" ref="S210:S223" si="148">R210*Q210</f>
        <v>0</v>
      </c>
      <c r="T210" s="8"/>
    </row>
    <row r="211" spans="1:20" s="34" customFormat="1" ht="11.25">
      <c r="A211" s="48"/>
      <c r="B211" s="9" t="s">
        <v>400</v>
      </c>
      <c r="C211" s="9" t="s">
        <v>401</v>
      </c>
      <c r="D211" s="9">
        <v>10</v>
      </c>
      <c r="E211" s="9">
        <v>160</v>
      </c>
      <c r="F211" s="9">
        <v>4</v>
      </c>
      <c r="G211" s="9">
        <v>24</v>
      </c>
      <c r="H211" s="9">
        <v>11.4</v>
      </c>
      <c r="I211" s="178">
        <v>10.806199537554688</v>
      </c>
      <c r="J211" s="164">
        <f t="shared" si="141"/>
        <v>259.3487889013125</v>
      </c>
      <c r="K211" s="22">
        <f t="shared" si="142"/>
        <v>9.1852696069214854</v>
      </c>
      <c r="L211" s="10">
        <f t="shared" si="143"/>
        <v>220.44647056611564</v>
      </c>
      <c r="M211" s="10"/>
      <c r="N211" s="13">
        <f t="shared" si="144"/>
        <v>8.2667426462293374</v>
      </c>
      <c r="O211" s="13">
        <f t="shared" si="145"/>
        <v>198.40182350950408</v>
      </c>
      <c r="P211" s="169">
        <f t="shared" si="146"/>
        <v>8.2667426462293374</v>
      </c>
      <c r="Q211" s="169">
        <f t="shared" si="147"/>
        <v>198.40182350950408</v>
      </c>
      <c r="R211" s="16"/>
      <c r="S211" s="17">
        <f t="shared" si="148"/>
        <v>0</v>
      </c>
      <c r="T211" s="8"/>
    </row>
    <row r="212" spans="1:20" s="34" customFormat="1" ht="11.25">
      <c r="A212" s="48"/>
      <c r="B212" s="9" t="s">
        <v>402</v>
      </c>
      <c r="C212" s="9" t="s">
        <v>403</v>
      </c>
      <c r="D212" s="9">
        <v>12</v>
      </c>
      <c r="E212" s="9">
        <v>192</v>
      </c>
      <c r="F212" s="9">
        <v>4</v>
      </c>
      <c r="G212" s="9">
        <v>24</v>
      </c>
      <c r="H212" s="9">
        <v>14.04</v>
      </c>
      <c r="I212" s="178">
        <v>13.825882312599674</v>
      </c>
      <c r="J212" s="164">
        <f t="shared" si="141"/>
        <v>331.82117550239218</v>
      </c>
      <c r="K212" s="22">
        <f t="shared" si="142"/>
        <v>11.751999965709723</v>
      </c>
      <c r="L212" s="10">
        <f t="shared" si="143"/>
        <v>282.04799917703338</v>
      </c>
      <c r="M212" s="10"/>
      <c r="N212" s="13">
        <f t="shared" si="144"/>
        <v>10.576799969138751</v>
      </c>
      <c r="O212" s="13">
        <f t="shared" si="145"/>
        <v>253.84319925933002</v>
      </c>
      <c r="P212" s="169">
        <f t="shared" si="146"/>
        <v>10.576799969138751</v>
      </c>
      <c r="Q212" s="169">
        <f t="shared" si="147"/>
        <v>253.84319925933002</v>
      </c>
      <c r="R212" s="16"/>
      <c r="S212" s="17">
        <f t="shared" si="148"/>
        <v>0</v>
      </c>
      <c r="T212" s="8"/>
    </row>
    <row r="213" spans="1:20" s="34" customFormat="1" ht="11.25">
      <c r="A213" s="48"/>
      <c r="B213" s="9" t="s">
        <v>404</v>
      </c>
      <c r="C213" s="9" t="s">
        <v>405</v>
      </c>
      <c r="D213" s="9">
        <v>15</v>
      </c>
      <c r="E213" s="9">
        <v>240</v>
      </c>
      <c r="F213" s="9">
        <v>2</v>
      </c>
      <c r="G213" s="9">
        <v>24</v>
      </c>
      <c r="H213" s="9">
        <v>17.21</v>
      </c>
      <c r="I213" s="178">
        <v>16.97401211872009</v>
      </c>
      <c r="J213" s="164">
        <f t="shared" si="141"/>
        <v>407.37629084928216</v>
      </c>
      <c r="K213" s="22">
        <f t="shared" si="142"/>
        <v>14.427910300912076</v>
      </c>
      <c r="L213" s="10">
        <f t="shared" si="143"/>
        <v>346.26984722188985</v>
      </c>
      <c r="M213" s="10"/>
      <c r="N213" s="13">
        <f t="shared" si="144"/>
        <v>12.985119270820869</v>
      </c>
      <c r="O213" s="13">
        <f t="shared" si="145"/>
        <v>311.64286249970087</v>
      </c>
      <c r="P213" s="169">
        <f t="shared" si="146"/>
        <v>12.985119270820869</v>
      </c>
      <c r="Q213" s="169">
        <f t="shared" si="147"/>
        <v>311.64286249970087</v>
      </c>
      <c r="R213" s="16"/>
      <c r="S213" s="17">
        <f t="shared" si="148"/>
        <v>0</v>
      </c>
      <c r="T213" s="8"/>
    </row>
    <row r="214" spans="1:20" s="34" customFormat="1" ht="11.25">
      <c r="A214" s="48"/>
      <c r="B214" s="9" t="s">
        <v>406</v>
      </c>
      <c r="C214" s="9" t="s">
        <v>407</v>
      </c>
      <c r="D214" s="9">
        <v>20</v>
      </c>
      <c r="E214" s="9">
        <v>320</v>
      </c>
      <c r="F214" s="9">
        <v>2</v>
      </c>
      <c r="G214" s="9">
        <v>20</v>
      </c>
      <c r="H214" s="9">
        <v>21.61</v>
      </c>
      <c r="I214" s="178">
        <v>21.415308423046255</v>
      </c>
      <c r="J214" s="164">
        <f t="shared" si="141"/>
        <v>428.30616846092511</v>
      </c>
      <c r="K214" s="22">
        <f t="shared" si="142"/>
        <v>18.203012159589317</v>
      </c>
      <c r="L214" s="10">
        <f t="shared" si="143"/>
        <v>364.06024319178636</v>
      </c>
      <c r="M214" s="10"/>
      <c r="N214" s="13">
        <f t="shared" si="144"/>
        <v>16.382710943630386</v>
      </c>
      <c r="O214" s="13">
        <f t="shared" si="145"/>
        <v>327.65421887260771</v>
      </c>
      <c r="P214" s="169">
        <f t="shared" si="146"/>
        <v>16.382710943630386</v>
      </c>
      <c r="Q214" s="169">
        <f t="shared" si="147"/>
        <v>327.65421887260771</v>
      </c>
      <c r="R214" s="16"/>
      <c r="S214" s="17">
        <f t="shared" si="148"/>
        <v>0</v>
      </c>
      <c r="T214" s="8"/>
    </row>
    <row r="215" spans="1:20" s="34" customFormat="1" ht="11.25">
      <c r="A215" s="48"/>
      <c r="B215" s="9" t="s">
        <v>408</v>
      </c>
      <c r="C215" s="9" t="s">
        <v>409</v>
      </c>
      <c r="D215" s="9">
        <v>1</v>
      </c>
      <c r="E215" s="9">
        <v>96</v>
      </c>
      <c r="F215" s="9">
        <v>4</v>
      </c>
      <c r="G215" s="9">
        <v>48</v>
      </c>
      <c r="H215" s="9">
        <v>7.48</v>
      </c>
      <c r="I215" s="178">
        <v>7.0396674994834694</v>
      </c>
      <c r="J215" s="164">
        <f t="shared" si="141"/>
        <v>337.9040399752065</v>
      </c>
      <c r="K215" s="22">
        <f t="shared" si="142"/>
        <v>5.9837173745609489</v>
      </c>
      <c r="L215" s="10">
        <f t="shared" si="143"/>
        <v>287.21843397892553</v>
      </c>
      <c r="M215" s="10"/>
      <c r="N215" s="13">
        <f t="shared" si="144"/>
        <v>5.3853456371048543</v>
      </c>
      <c r="O215" s="13">
        <f t="shared" si="145"/>
        <v>258.49659058103299</v>
      </c>
      <c r="P215" s="169">
        <f t="shared" si="146"/>
        <v>5.3853456371048543</v>
      </c>
      <c r="Q215" s="169">
        <f t="shared" si="147"/>
        <v>258.49659058103299</v>
      </c>
      <c r="R215" s="16"/>
      <c r="S215" s="17">
        <f t="shared" si="148"/>
        <v>0</v>
      </c>
      <c r="T215" s="8"/>
    </row>
    <row r="216" spans="1:20" s="34" customFormat="1" ht="11.25">
      <c r="A216" s="48"/>
      <c r="B216" s="9" t="s">
        <v>410</v>
      </c>
      <c r="C216" s="9" t="s">
        <v>411</v>
      </c>
      <c r="D216" s="9">
        <v>10</v>
      </c>
      <c r="E216" s="9">
        <v>200</v>
      </c>
      <c r="F216" s="9">
        <v>4</v>
      </c>
      <c r="G216" s="9">
        <v>24</v>
      </c>
      <c r="H216" s="9">
        <v>13.11</v>
      </c>
      <c r="I216" s="178">
        <v>12.443709503524541</v>
      </c>
      <c r="J216" s="164">
        <f t="shared" si="141"/>
        <v>298.64902808458896</v>
      </c>
      <c r="K216" s="22">
        <f t="shared" si="142"/>
        <v>10.57715307799586</v>
      </c>
      <c r="L216" s="10">
        <f t="shared" si="143"/>
        <v>253.85167387190063</v>
      </c>
      <c r="M216" s="10"/>
      <c r="N216" s="13">
        <f t="shared" si="144"/>
        <v>9.5194377701962747</v>
      </c>
      <c r="O216" s="13">
        <f t="shared" si="145"/>
        <v>228.46650648471058</v>
      </c>
      <c r="P216" s="169">
        <f t="shared" si="146"/>
        <v>9.5194377701962747</v>
      </c>
      <c r="Q216" s="169">
        <f t="shared" si="147"/>
        <v>228.46650648471058</v>
      </c>
      <c r="R216" s="16"/>
      <c r="S216" s="17">
        <f t="shared" si="148"/>
        <v>0</v>
      </c>
      <c r="T216" s="8"/>
    </row>
    <row r="217" spans="1:20" s="34" customFormat="1" ht="11.25">
      <c r="A217" s="48"/>
      <c r="B217" s="9" t="s">
        <v>412</v>
      </c>
      <c r="C217" s="9" t="s">
        <v>413</v>
      </c>
      <c r="D217" s="9">
        <v>12</v>
      </c>
      <c r="E217" s="9">
        <v>240</v>
      </c>
      <c r="F217" s="9">
        <v>2</v>
      </c>
      <c r="G217" s="9">
        <v>24</v>
      </c>
      <c r="H217" s="9">
        <v>17.149999999999999</v>
      </c>
      <c r="I217" s="178">
        <v>16.899141948963312</v>
      </c>
      <c r="J217" s="164">
        <f t="shared" si="141"/>
        <v>405.57940677511948</v>
      </c>
      <c r="K217" s="22">
        <f t="shared" si="142"/>
        <v>14.364270656618814</v>
      </c>
      <c r="L217" s="10">
        <f t="shared" si="143"/>
        <v>344.74249575885153</v>
      </c>
      <c r="M217" s="10"/>
      <c r="N217" s="13">
        <f t="shared" si="144"/>
        <v>12.927843590956932</v>
      </c>
      <c r="O217" s="13">
        <f t="shared" si="145"/>
        <v>310.26824618296638</v>
      </c>
      <c r="P217" s="169">
        <f t="shared" si="146"/>
        <v>12.927843590956932</v>
      </c>
      <c r="Q217" s="169">
        <f t="shared" si="147"/>
        <v>310.26824618296638</v>
      </c>
      <c r="R217" s="16"/>
      <c r="S217" s="17">
        <f t="shared" si="148"/>
        <v>0</v>
      </c>
      <c r="T217" s="8"/>
    </row>
    <row r="218" spans="1:20" s="34" customFormat="1" ht="11.25">
      <c r="A218" s="48"/>
      <c r="B218" s="9" t="s">
        <v>414</v>
      </c>
      <c r="C218" s="9" t="s">
        <v>415</v>
      </c>
      <c r="D218" s="9">
        <v>15</v>
      </c>
      <c r="E218" s="9">
        <v>300</v>
      </c>
      <c r="F218" s="9">
        <v>2</v>
      </c>
      <c r="G218" s="9">
        <v>20</v>
      </c>
      <c r="H218" s="9">
        <v>20.22</v>
      </c>
      <c r="I218" s="178">
        <v>20.010712262260757</v>
      </c>
      <c r="J218" s="164">
        <f t="shared" si="141"/>
        <v>400.21424524521512</v>
      </c>
      <c r="K218" s="22">
        <f t="shared" si="142"/>
        <v>17.009105422921643</v>
      </c>
      <c r="L218" s="10">
        <f t="shared" si="143"/>
        <v>340.18210845843282</v>
      </c>
      <c r="M218" s="10"/>
      <c r="N218" s="13">
        <f t="shared" si="144"/>
        <v>15.308194880629479</v>
      </c>
      <c r="O218" s="13">
        <f t="shared" si="145"/>
        <v>306.16389761258961</v>
      </c>
      <c r="P218" s="169">
        <f t="shared" si="146"/>
        <v>15.308194880629479</v>
      </c>
      <c r="Q218" s="169">
        <f t="shared" si="147"/>
        <v>306.16389761258961</v>
      </c>
      <c r="R218" s="16"/>
      <c r="S218" s="17">
        <f t="shared" si="148"/>
        <v>0</v>
      </c>
      <c r="T218" s="8"/>
    </row>
    <row r="219" spans="1:20" s="34" customFormat="1" ht="11.25">
      <c r="A219" s="48"/>
      <c r="B219" s="9" t="s">
        <v>416</v>
      </c>
      <c r="C219" s="9" t="s">
        <v>417</v>
      </c>
      <c r="D219" s="9">
        <v>20</v>
      </c>
      <c r="E219" s="9">
        <v>400</v>
      </c>
      <c r="F219" s="9">
        <v>2</v>
      </c>
      <c r="G219" s="9">
        <v>12</v>
      </c>
      <c r="H219" s="9">
        <v>25.94</v>
      </c>
      <c r="I219" s="178">
        <v>25.760095217304627</v>
      </c>
      <c r="J219" s="164">
        <f t="shared" si="141"/>
        <v>309.12114260765554</v>
      </c>
      <c r="K219" s="22">
        <f t="shared" si="142"/>
        <v>21.896080934708934</v>
      </c>
      <c r="L219" s="10">
        <f t="shared" si="143"/>
        <v>262.75297121650721</v>
      </c>
      <c r="M219" s="10"/>
      <c r="N219" s="13">
        <f t="shared" si="144"/>
        <v>19.706472841238043</v>
      </c>
      <c r="O219" s="13">
        <f t="shared" si="145"/>
        <v>236.47767409485652</v>
      </c>
      <c r="P219" s="169">
        <f t="shared" si="146"/>
        <v>19.706472841238043</v>
      </c>
      <c r="Q219" s="169">
        <f t="shared" si="147"/>
        <v>236.47767409485652</v>
      </c>
      <c r="R219" s="16"/>
      <c r="S219" s="17">
        <f t="shared" si="148"/>
        <v>0</v>
      </c>
      <c r="T219" s="8"/>
    </row>
    <row r="220" spans="1:20" s="34" customFormat="1" ht="11.25">
      <c r="A220" s="48" t="s">
        <v>35</v>
      </c>
      <c r="B220" s="122" t="s">
        <v>418</v>
      </c>
      <c r="C220" s="122" t="s">
        <v>419</v>
      </c>
      <c r="D220" s="122">
        <v>10</v>
      </c>
      <c r="E220" s="122">
        <v>140</v>
      </c>
      <c r="F220" s="122">
        <v>4</v>
      </c>
      <c r="G220" s="122">
        <v>32</v>
      </c>
      <c r="H220" s="9">
        <v>10.47</v>
      </c>
      <c r="I220" s="178">
        <v>9.9144658537919259</v>
      </c>
      <c r="J220" s="164">
        <f t="shared" si="141"/>
        <v>317.26290732134163</v>
      </c>
      <c r="K220" s="22">
        <f t="shared" si="142"/>
        <v>8.4272959757231369</v>
      </c>
      <c r="L220" s="10">
        <f t="shared" si="143"/>
        <v>269.67347122314038</v>
      </c>
      <c r="M220" s="10"/>
      <c r="N220" s="13">
        <f t="shared" si="144"/>
        <v>7.5845663781508232</v>
      </c>
      <c r="O220" s="13">
        <f t="shared" si="145"/>
        <v>242.70612410082634</v>
      </c>
      <c r="P220" s="169">
        <f t="shared" si="146"/>
        <v>7.5845663781508232</v>
      </c>
      <c r="Q220" s="169">
        <f t="shared" si="147"/>
        <v>242.70612410082634</v>
      </c>
      <c r="R220" s="16"/>
      <c r="S220" s="17">
        <f t="shared" si="148"/>
        <v>0</v>
      </c>
      <c r="T220" s="8"/>
    </row>
    <row r="221" spans="1:20" s="34" customFormat="1" ht="11.25">
      <c r="A221" s="48" t="s">
        <v>35</v>
      </c>
      <c r="B221" s="122" t="s">
        <v>420</v>
      </c>
      <c r="C221" s="122" t="s">
        <v>421</v>
      </c>
      <c r="D221" s="122">
        <v>12</v>
      </c>
      <c r="E221" s="122">
        <v>168</v>
      </c>
      <c r="F221" s="122">
        <v>4</v>
      </c>
      <c r="G221" s="122">
        <v>24</v>
      </c>
      <c r="H221" s="9">
        <v>12.93</v>
      </c>
      <c r="I221" s="178">
        <v>12.686979767145132</v>
      </c>
      <c r="J221" s="164">
        <f t="shared" si="141"/>
        <v>304.48751441148318</v>
      </c>
      <c r="K221" s="22">
        <f t="shared" si="142"/>
        <v>10.783932802073362</v>
      </c>
      <c r="L221" s="10">
        <f t="shared" si="143"/>
        <v>258.81438724976067</v>
      </c>
      <c r="M221" s="10"/>
      <c r="N221" s="13">
        <f t="shared" si="144"/>
        <v>9.7055395218660259</v>
      </c>
      <c r="O221" s="13">
        <f t="shared" si="145"/>
        <v>232.93294852478462</v>
      </c>
      <c r="P221" s="169">
        <f t="shared" si="146"/>
        <v>9.7055395218660259</v>
      </c>
      <c r="Q221" s="169">
        <f t="shared" si="147"/>
        <v>232.93294852478462</v>
      </c>
      <c r="R221" s="16"/>
      <c r="S221" s="17">
        <f t="shared" si="148"/>
        <v>0</v>
      </c>
      <c r="T221" s="8"/>
    </row>
    <row r="222" spans="1:20" s="34" customFormat="1" ht="11.25">
      <c r="A222" s="48" t="s">
        <v>35</v>
      </c>
      <c r="B222" s="122" t="s">
        <v>422</v>
      </c>
      <c r="C222" s="122" t="s">
        <v>423</v>
      </c>
      <c r="D222" s="122">
        <v>15</v>
      </c>
      <c r="E222" s="122">
        <v>210</v>
      </c>
      <c r="F222" s="122">
        <v>4</v>
      </c>
      <c r="G222" s="122">
        <v>24</v>
      </c>
      <c r="H222" s="9">
        <v>15.08</v>
      </c>
      <c r="I222" s="178">
        <v>14.880527477571768</v>
      </c>
      <c r="J222" s="164">
        <f t="shared" si="141"/>
        <v>357.13265946172243</v>
      </c>
      <c r="K222" s="22">
        <f t="shared" si="142"/>
        <v>12.648448355936003</v>
      </c>
      <c r="L222" s="10">
        <f t="shared" si="143"/>
        <v>303.56276054246405</v>
      </c>
      <c r="M222" s="10"/>
      <c r="N222" s="13">
        <f t="shared" si="144"/>
        <v>11.383603520342403</v>
      </c>
      <c r="O222" s="13">
        <f t="shared" si="145"/>
        <v>273.20648448821765</v>
      </c>
      <c r="P222" s="169">
        <f t="shared" si="146"/>
        <v>11.383603520342403</v>
      </c>
      <c r="Q222" s="169">
        <f t="shared" si="147"/>
        <v>273.20648448821765</v>
      </c>
      <c r="R222" s="16"/>
      <c r="S222" s="17">
        <f t="shared" si="148"/>
        <v>0</v>
      </c>
      <c r="T222" s="8"/>
    </row>
    <row r="223" spans="1:20" s="34" customFormat="1" ht="11.25">
      <c r="A223" s="48" t="s">
        <v>35</v>
      </c>
      <c r="B223" s="122" t="s">
        <v>424</v>
      </c>
      <c r="C223" s="122" t="s">
        <v>425</v>
      </c>
      <c r="D223" s="122">
        <v>20</v>
      </c>
      <c r="E223" s="122">
        <v>280</v>
      </c>
      <c r="F223" s="122">
        <v>2</v>
      </c>
      <c r="G223" s="122">
        <v>20</v>
      </c>
      <c r="H223" s="9">
        <v>19.43</v>
      </c>
      <c r="I223" s="178">
        <v>19.224075312998401</v>
      </c>
      <c r="J223" s="164">
        <f t="shared" si="141"/>
        <v>384.481506259968</v>
      </c>
      <c r="K223" s="22">
        <f t="shared" si="142"/>
        <v>16.340464016048642</v>
      </c>
      <c r="L223" s="10">
        <f t="shared" si="143"/>
        <v>326.80928032097285</v>
      </c>
      <c r="M223" s="10"/>
      <c r="N223" s="13">
        <f t="shared" si="144"/>
        <v>14.706417614443778</v>
      </c>
      <c r="O223" s="13">
        <f t="shared" si="145"/>
        <v>294.12835228887553</v>
      </c>
      <c r="P223" s="169">
        <f t="shared" si="146"/>
        <v>14.706417614443778</v>
      </c>
      <c r="Q223" s="169">
        <f t="shared" si="147"/>
        <v>294.12835228887553</v>
      </c>
      <c r="R223" s="16"/>
      <c r="S223" s="17">
        <f t="shared" si="148"/>
        <v>0</v>
      </c>
      <c r="T223" s="8"/>
    </row>
    <row r="224" spans="1:20" s="34" customFormat="1" ht="11.25">
      <c r="A224" s="48"/>
      <c r="B224" s="11"/>
      <c r="C224" s="139" t="s">
        <v>426</v>
      </c>
      <c r="D224" s="11"/>
      <c r="E224" s="11"/>
      <c r="F224" s="11"/>
      <c r="G224" s="11"/>
      <c r="H224" s="11"/>
      <c r="I224" s="178"/>
      <c r="J224" s="164"/>
      <c r="K224" s="22"/>
      <c r="L224" s="10"/>
      <c r="M224" s="10"/>
      <c r="N224" s="13"/>
      <c r="O224" s="13"/>
      <c r="P224" s="169"/>
      <c r="Q224" s="169"/>
      <c r="R224" s="16"/>
      <c r="S224" s="17"/>
      <c r="T224" s="8"/>
    </row>
    <row r="225" spans="1:20" s="34" customFormat="1" ht="11.25">
      <c r="A225" s="48" t="s">
        <v>35</v>
      </c>
      <c r="B225" s="122" t="s">
        <v>427</v>
      </c>
      <c r="C225" s="122" t="s">
        <v>428</v>
      </c>
      <c r="D225" s="122">
        <v>1</v>
      </c>
      <c r="E225" s="122">
        <v>80</v>
      </c>
      <c r="F225" s="122">
        <v>4</v>
      </c>
      <c r="G225" s="122">
        <v>48</v>
      </c>
      <c r="H225" s="9"/>
      <c r="I225" s="178">
        <v>6.3846635130955276</v>
      </c>
      <c r="J225" s="164">
        <f t="shared" ref="J225:J237" si="149">G225*I225</f>
        <v>306.46384862858531</v>
      </c>
      <c r="K225" s="22">
        <f t="shared" ref="K225:K237" si="150">I225*(1-$S$5)</f>
        <v>5.4269639861311987</v>
      </c>
      <c r="L225" s="10">
        <f t="shared" ref="L225:L237" si="151">K225*G225</f>
        <v>260.49427133429754</v>
      </c>
      <c r="M225" s="10"/>
      <c r="N225" s="13">
        <f t="shared" ref="N225:N237" si="152">K225*(1-$S$3)</f>
        <v>4.884267587518079</v>
      </c>
      <c r="O225" s="13">
        <f t="shared" ref="O225:O237" si="153">N225*G225</f>
        <v>234.44484420086781</v>
      </c>
      <c r="P225" s="169">
        <f t="shared" ref="P225:P237" si="154">N225*(1-$S$1)</f>
        <v>4.884267587518079</v>
      </c>
      <c r="Q225" s="169">
        <f t="shared" ref="Q225:Q237" si="155">P225*G225</f>
        <v>234.44484420086781</v>
      </c>
      <c r="R225" s="16"/>
      <c r="S225" s="17">
        <f t="shared" ref="S225:S237" si="156">R225*Q225</f>
        <v>0</v>
      </c>
      <c r="T225" s="8"/>
    </row>
    <row r="226" spans="1:20" s="34" customFormat="1" ht="11.25">
      <c r="A226" s="48" t="s">
        <v>35</v>
      </c>
      <c r="B226" s="122" t="s">
        <v>429</v>
      </c>
      <c r="C226" s="122" t="s">
        <v>430</v>
      </c>
      <c r="D226" s="122">
        <v>10</v>
      </c>
      <c r="E226" s="122">
        <v>160</v>
      </c>
      <c r="F226" s="122">
        <v>4</v>
      </c>
      <c r="G226" s="122">
        <v>24</v>
      </c>
      <c r="H226" s="9"/>
      <c r="I226" s="178">
        <v>10.806199537554688</v>
      </c>
      <c r="J226" s="164">
        <f t="shared" si="149"/>
        <v>259.3487889013125</v>
      </c>
      <c r="K226" s="22">
        <f t="shared" si="150"/>
        <v>9.1852696069214854</v>
      </c>
      <c r="L226" s="10">
        <f t="shared" si="151"/>
        <v>220.44647056611564</v>
      </c>
      <c r="M226" s="10"/>
      <c r="N226" s="13">
        <f t="shared" si="152"/>
        <v>8.2667426462293374</v>
      </c>
      <c r="O226" s="13">
        <f t="shared" si="153"/>
        <v>198.40182350950408</v>
      </c>
      <c r="P226" s="169">
        <f t="shared" si="154"/>
        <v>8.2667426462293374</v>
      </c>
      <c r="Q226" s="169">
        <f t="shared" si="155"/>
        <v>198.40182350950408</v>
      </c>
      <c r="R226" s="16"/>
      <c r="S226" s="17">
        <f t="shared" si="156"/>
        <v>0</v>
      </c>
      <c r="T226" s="8"/>
    </row>
    <row r="227" spans="1:20" s="34" customFormat="1" ht="11.25">
      <c r="A227" s="48" t="s">
        <v>35</v>
      </c>
      <c r="B227" s="122" t="s">
        <v>431</v>
      </c>
      <c r="C227" s="122" t="s">
        <v>432</v>
      </c>
      <c r="D227" s="122">
        <v>15</v>
      </c>
      <c r="E227" s="122">
        <v>240</v>
      </c>
      <c r="F227" s="122">
        <v>2</v>
      </c>
      <c r="G227" s="122">
        <v>24</v>
      </c>
      <c r="H227" s="9"/>
      <c r="I227" s="178">
        <v>16.97401211872009</v>
      </c>
      <c r="J227" s="164">
        <f t="shared" si="149"/>
        <v>407.37629084928216</v>
      </c>
      <c r="K227" s="22">
        <f t="shared" si="150"/>
        <v>14.427910300912076</v>
      </c>
      <c r="L227" s="10">
        <f t="shared" si="151"/>
        <v>346.26984722188985</v>
      </c>
      <c r="M227" s="10"/>
      <c r="N227" s="13">
        <f t="shared" si="152"/>
        <v>12.985119270820869</v>
      </c>
      <c r="O227" s="13">
        <f t="shared" si="153"/>
        <v>311.64286249970087</v>
      </c>
      <c r="P227" s="169">
        <f t="shared" si="154"/>
        <v>12.985119270820869</v>
      </c>
      <c r="Q227" s="169">
        <f t="shared" si="155"/>
        <v>311.64286249970087</v>
      </c>
      <c r="R227" s="16"/>
      <c r="S227" s="17">
        <f t="shared" si="156"/>
        <v>0</v>
      </c>
      <c r="T227" s="8"/>
    </row>
    <row r="228" spans="1:20" s="34" customFormat="1" ht="11.25">
      <c r="A228" s="48" t="s">
        <v>35</v>
      </c>
      <c r="B228" s="122" t="s">
        <v>433</v>
      </c>
      <c r="C228" s="122" t="s">
        <v>434</v>
      </c>
      <c r="D228" s="122">
        <v>20</v>
      </c>
      <c r="E228" s="122">
        <v>320</v>
      </c>
      <c r="F228" s="122">
        <v>2</v>
      </c>
      <c r="G228" s="122">
        <v>20</v>
      </c>
      <c r="H228" s="9"/>
      <c r="I228" s="178">
        <v>21.415308423046255</v>
      </c>
      <c r="J228" s="164">
        <f t="shared" si="149"/>
        <v>428.30616846092511</v>
      </c>
      <c r="K228" s="22">
        <f t="shared" si="150"/>
        <v>18.203012159589317</v>
      </c>
      <c r="L228" s="10">
        <f t="shared" si="151"/>
        <v>364.06024319178636</v>
      </c>
      <c r="M228" s="10"/>
      <c r="N228" s="13">
        <f t="shared" si="152"/>
        <v>16.382710943630386</v>
      </c>
      <c r="O228" s="13">
        <f t="shared" si="153"/>
        <v>327.65421887260771</v>
      </c>
      <c r="P228" s="169">
        <f t="shared" si="154"/>
        <v>16.382710943630386</v>
      </c>
      <c r="Q228" s="169">
        <f t="shared" si="155"/>
        <v>327.65421887260771</v>
      </c>
      <c r="R228" s="16"/>
      <c r="S228" s="17">
        <f t="shared" si="156"/>
        <v>0</v>
      </c>
      <c r="T228" s="8"/>
    </row>
    <row r="229" spans="1:20" s="34" customFormat="1" ht="11.25">
      <c r="A229" s="48"/>
      <c r="B229" s="9" t="s">
        <v>435</v>
      </c>
      <c r="C229" s="9" t="s">
        <v>436</v>
      </c>
      <c r="D229" s="9">
        <v>1</v>
      </c>
      <c r="E229" s="9">
        <v>96</v>
      </c>
      <c r="F229" s="9">
        <v>4</v>
      </c>
      <c r="G229" s="9">
        <v>48</v>
      </c>
      <c r="H229" s="9">
        <v>7.48</v>
      </c>
      <c r="I229" s="178">
        <v>7.0396674994834694</v>
      </c>
      <c r="J229" s="164">
        <f t="shared" si="149"/>
        <v>337.9040399752065</v>
      </c>
      <c r="K229" s="22">
        <f t="shared" si="150"/>
        <v>5.9837173745609489</v>
      </c>
      <c r="L229" s="10">
        <f t="shared" si="151"/>
        <v>287.21843397892553</v>
      </c>
      <c r="M229" s="10"/>
      <c r="N229" s="13">
        <f t="shared" si="152"/>
        <v>5.3853456371048543</v>
      </c>
      <c r="O229" s="13">
        <f t="shared" si="153"/>
        <v>258.49659058103299</v>
      </c>
      <c r="P229" s="169">
        <f t="shared" si="154"/>
        <v>5.3853456371048543</v>
      </c>
      <c r="Q229" s="169">
        <f t="shared" si="155"/>
        <v>258.49659058103299</v>
      </c>
      <c r="R229" s="16"/>
      <c r="S229" s="17">
        <f t="shared" si="156"/>
        <v>0</v>
      </c>
      <c r="T229" s="8"/>
    </row>
    <row r="230" spans="1:20" s="34" customFormat="1" ht="11.25">
      <c r="A230" s="48"/>
      <c r="B230" s="9" t="s">
        <v>437</v>
      </c>
      <c r="C230" s="9" t="s">
        <v>438</v>
      </c>
      <c r="D230" s="9">
        <v>10</v>
      </c>
      <c r="E230" s="9">
        <v>200</v>
      </c>
      <c r="F230" s="9">
        <v>4</v>
      </c>
      <c r="G230" s="9">
        <v>24</v>
      </c>
      <c r="H230" s="9">
        <v>13.11</v>
      </c>
      <c r="I230" s="178">
        <v>12.443709503524541</v>
      </c>
      <c r="J230" s="164">
        <f t="shared" si="149"/>
        <v>298.64902808458896</v>
      </c>
      <c r="K230" s="22">
        <f t="shared" si="150"/>
        <v>10.57715307799586</v>
      </c>
      <c r="L230" s="10">
        <f t="shared" si="151"/>
        <v>253.85167387190063</v>
      </c>
      <c r="M230" s="10"/>
      <c r="N230" s="13">
        <f t="shared" si="152"/>
        <v>9.5194377701962747</v>
      </c>
      <c r="O230" s="13">
        <f t="shared" si="153"/>
        <v>228.46650648471058</v>
      </c>
      <c r="P230" s="169">
        <f t="shared" si="154"/>
        <v>9.5194377701962747</v>
      </c>
      <c r="Q230" s="169">
        <f t="shared" si="155"/>
        <v>228.46650648471058</v>
      </c>
      <c r="R230" s="16"/>
      <c r="S230" s="17">
        <f t="shared" si="156"/>
        <v>0</v>
      </c>
      <c r="T230" s="8"/>
    </row>
    <row r="231" spans="1:20" s="34" customFormat="1" ht="11.25">
      <c r="A231" s="48"/>
      <c r="B231" s="9" t="s">
        <v>439</v>
      </c>
      <c r="C231" s="9" t="s">
        <v>440</v>
      </c>
      <c r="D231" s="9">
        <v>12</v>
      </c>
      <c r="E231" s="9">
        <v>240</v>
      </c>
      <c r="F231" s="9">
        <v>2</v>
      </c>
      <c r="G231" s="9">
        <v>24</v>
      </c>
      <c r="H231" s="9">
        <v>17.149999999999999</v>
      </c>
      <c r="I231" s="178">
        <v>16.899141948963312</v>
      </c>
      <c r="J231" s="164">
        <f t="shared" si="149"/>
        <v>405.57940677511948</v>
      </c>
      <c r="K231" s="22">
        <f t="shared" si="150"/>
        <v>14.364270656618814</v>
      </c>
      <c r="L231" s="10">
        <f t="shared" si="151"/>
        <v>344.74249575885153</v>
      </c>
      <c r="M231" s="10"/>
      <c r="N231" s="13">
        <f t="shared" si="152"/>
        <v>12.927843590956932</v>
      </c>
      <c r="O231" s="13">
        <f t="shared" si="153"/>
        <v>310.26824618296638</v>
      </c>
      <c r="P231" s="169">
        <f t="shared" si="154"/>
        <v>12.927843590956932</v>
      </c>
      <c r="Q231" s="169">
        <f t="shared" si="155"/>
        <v>310.26824618296638</v>
      </c>
      <c r="R231" s="16"/>
      <c r="S231" s="17">
        <f t="shared" si="156"/>
        <v>0</v>
      </c>
      <c r="T231" s="8"/>
    </row>
    <row r="232" spans="1:20" s="34" customFormat="1" ht="11.25">
      <c r="A232" s="48"/>
      <c r="B232" s="9" t="s">
        <v>441</v>
      </c>
      <c r="C232" s="9" t="s">
        <v>442</v>
      </c>
      <c r="D232" s="9">
        <v>15</v>
      </c>
      <c r="E232" s="9">
        <v>300</v>
      </c>
      <c r="F232" s="9">
        <v>2</v>
      </c>
      <c r="G232" s="9">
        <v>20</v>
      </c>
      <c r="H232" s="9">
        <v>20.22</v>
      </c>
      <c r="I232" s="178">
        <v>20.010712262260757</v>
      </c>
      <c r="J232" s="164">
        <f t="shared" si="149"/>
        <v>400.21424524521512</v>
      </c>
      <c r="K232" s="22">
        <f t="shared" si="150"/>
        <v>17.009105422921643</v>
      </c>
      <c r="L232" s="10">
        <f t="shared" si="151"/>
        <v>340.18210845843282</v>
      </c>
      <c r="M232" s="10"/>
      <c r="N232" s="13">
        <f t="shared" si="152"/>
        <v>15.308194880629479</v>
      </c>
      <c r="O232" s="13">
        <f t="shared" si="153"/>
        <v>306.16389761258961</v>
      </c>
      <c r="P232" s="169">
        <f t="shared" si="154"/>
        <v>15.308194880629479</v>
      </c>
      <c r="Q232" s="169">
        <f t="shared" si="155"/>
        <v>306.16389761258961</v>
      </c>
      <c r="R232" s="16"/>
      <c r="S232" s="17">
        <f t="shared" si="156"/>
        <v>0</v>
      </c>
      <c r="T232" s="8"/>
    </row>
    <row r="233" spans="1:20" s="34" customFormat="1" ht="11.25">
      <c r="A233" s="48"/>
      <c r="B233" s="9" t="s">
        <v>443</v>
      </c>
      <c r="C233" s="9" t="s">
        <v>444</v>
      </c>
      <c r="D233" s="9">
        <v>20</v>
      </c>
      <c r="E233" s="9">
        <v>400</v>
      </c>
      <c r="F233" s="9">
        <v>2</v>
      </c>
      <c r="G233" s="9">
        <v>12</v>
      </c>
      <c r="H233" s="9">
        <v>25.94</v>
      </c>
      <c r="I233" s="178">
        <v>25.760095217304627</v>
      </c>
      <c r="J233" s="164">
        <f t="shared" si="149"/>
        <v>309.12114260765554</v>
      </c>
      <c r="K233" s="22">
        <f t="shared" si="150"/>
        <v>21.896080934708934</v>
      </c>
      <c r="L233" s="10">
        <f t="shared" si="151"/>
        <v>262.75297121650721</v>
      </c>
      <c r="M233" s="10"/>
      <c r="N233" s="13">
        <f t="shared" si="152"/>
        <v>19.706472841238043</v>
      </c>
      <c r="O233" s="13">
        <f t="shared" si="153"/>
        <v>236.47767409485652</v>
      </c>
      <c r="P233" s="169">
        <f t="shared" si="154"/>
        <v>19.706472841238043</v>
      </c>
      <c r="Q233" s="169">
        <f t="shared" si="155"/>
        <v>236.47767409485652</v>
      </c>
      <c r="R233" s="16"/>
      <c r="S233" s="17">
        <f t="shared" si="156"/>
        <v>0</v>
      </c>
      <c r="T233" s="8"/>
    </row>
    <row r="234" spans="1:20" s="34" customFormat="1" ht="11.25">
      <c r="A234" s="48"/>
      <c r="B234" s="9" t="s">
        <v>445</v>
      </c>
      <c r="C234" s="9" t="s">
        <v>446</v>
      </c>
      <c r="D234" s="9">
        <v>10</v>
      </c>
      <c r="E234" s="9">
        <v>140</v>
      </c>
      <c r="F234" s="9">
        <v>4</v>
      </c>
      <c r="G234" s="9">
        <v>32</v>
      </c>
      <c r="H234" s="9">
        <v>10.47</v>
      </c>
      <c r="I234" s="178">
        <v>9.9144658537919259</v>
      </c>
      <c r="J234" s="164">
        <f t="shared" si="149"/>
        <v>317.26290732134163</v>
      </c>
      <c r="K234" s="22">
        <f t="shared" si="150"/>
        <v>8.4272959757231369</v>
      </c>
      <c r="L234" s="10">
        <f t="shared" si="151"/>
        <v>269.67347122314038</v>
      </c>
      <c r="M234" s="10"/>
      <c r="N234" s="13">
        <f t="shared" si="152"/>
        <v>7.5845663781508232</v>
      </c>
      <c r="O234" s="13">
        <f t="shared" si="153"/>
        <v>242.70612410082634</v>
      </c>
      <c r="P234" s="169">
        <f t="shared" si="154"/>
        <v>7.5845663781508232</v>
      </c>
      <c r="Q234" s="169">
        <f t="shared" si="155"/>
        <v>242.70612410082634</v>
      </c>
      <c r="R234" s="16"/>
      <c r="S234" s="17">
        <f t="shared" si="156"/>
        <v>0</v>
      </c>
      <c r="T234" s="8"/>
    </row>
    <row r="235" spans="1:20" s="34" customFormat="1" ht="11.25">
      <c r="A235" s="48"/>
      <c r="B235" s="9" t="s">
        <v>447</v>
      </c>
      <c r="C235" s="9" t="s">
        <v>448</v>
      </c>
      <c r="D235" s="9">
        <v>12</v>
      </c>
      <c r="E235" s="9">
        <v>168</v>
      </c>
      <c r="F235" s="9">
        <v>4</v>
      </c>
      <c r="G235" s="9">
        <v>24</v>
      </c>
      <c r="H235" s="9">
        <v>12.93</v>
      </c>
      <c r="I235" s="178">
        <v>12.686979767145132</v>
      </c>
      <c r="J235" s="164">
        <f t="shared" si="149"/>
        <v>304.48751441148318</v>
      </c>
      <c r="K235" s="22">
        <f t="shared" si="150"/>
        <v>10.783932802073362</v>
      </c>
      <c r="L235" s="10">
        <f t="shared" si="151"/>
        <v>258.81438724976067</v>
      </c>
      <c r="M235" s="10"/>
      <c r="N235" s="13">
        <f t="shared" si="152"/>
        <v>9.7055395218660259</v>
      </c>
      <c r="O235" s="13">
        <f t="shared" si="153"/>
        <v>232.93294852478462</v>
      </c>
      <c r="P235" s="169">
        <f t="shared" si="154"/>
        <v>9.7055395218660259</v>
      </c>
      <c r="Q235" s="169">
        <f t="shared" si="155"/>
        <v>232.93294852478462</v>
      </c>
      <c r="R235" s="16"/>
      <c r="S235" s="17">
        <f t="shared" si="156"/>
        <v>0</v>
      </c>
      <c r="T235" s="8"/>
    </row>
    <row r="236" spans="1:20" s="34" customFormat="1" ht="11.25">
      <c r="A236" s="48"/>
      <c r="B236" s="9" t="s">
        <v>449</v>
      </c>
      <c r="C236" s="9" t="s">
        <v>450</v>
      </c>
      <c r="D236" s="9">
        <v>15</v>
      </c>
      <c r="E236" s="9">
        <v>210</v>
      </c>
      <c r="F236" s="9">
        <v>4</v>
      </c>
      <c r="G236" s="9">
        <v>24</v>
      </c>
      <c r="H236" s="9">
        <v>15.08</v>
      </c>
      <c r="I236" s="178">
        <v>14.880527477571768</v>
      </c>
      <c r="J236" s="164">
        <f t="shared" si="149"/>
        <v>357.13265946172243</v>
      </c>
      <c r="K236" s="22">
        <f t="shared" si="150"/>
        <v>12.648448355936003</v>
      </c>
      <c r="L236" s="10">
        <f t="shared" si="151"/>
        <v>303.56276054246405</v>
      </c>
      <c r="M236" s="10"/>
      <c r="N236" s="13">
        <f t="shared" si="152"/>
        <v>11.383603520342403</v>
      </c>
      <c r="O236" s="13">
        <f t="shared" si="153"/>
        <v>273.20648448821765</v>
      </c>
      <c r="P236" s="169">
        <f t="shared" si="154"/>
        <v>11.383603520342403</v>
      </c>
      <c r="Q236" s="169">
        <f t="shared" si="155"/>
        <v>273.20648448821765</v>
      </c>
      <c r="R236" s="16"/>
      <c r="S236" s="17">
        <f t="shared" si="156"/>
        <v>0</v>
      </c>
      <c r="T236" s="8"/>
    </row>
    <row r="237" spans="1:20" s="34" customFormat="1" ht="11.25">
      <c r="A237" s="48"/>
      <c r="B237" s="9" t="s">
        <v>451</v>
      </c>
      <c r="C237" s="9" t="s">
        <v>452</v>
      </c>
      <c r="D237" s="9">
        <v>20</v>
      </c>
      <c r="E237" s="9">
        <v>280</v>
      </c>
      <c r="F237" s="9">
        <v>2</v>
      </c>
      <c r="G237" s="9">
        <v>20</v>
      </c>
      <c r="H237" s="9">
        <v>19.43</v>
      </c>
      <c r="I237" s="178">
        <v>19.224075312998401</v>
      </c>
      <c r="J237" s="164">
        <f t="shared" si="149"/>
        <v>384.481506259968</v>
      </c>
      <c r="K237" s="22">
        <f t="shared" si="150"/>
        <v>16.340464016048642</v>
      </c>
      <c r="L237" s="10">
        <f t="shared" si="151"/>
        <v>326.80928032097285</v>
      </c>
      <c r="M237" s="10"/>
      <c r="N237" s="13">
        <f t="shared" si="152"/>
        <v>14.706417614443778</v>
      </c>
      <c r="O237" s="13">
        <f t="shared" si="153"/>
        <v>294.12835228887553</v>
      </c>
      <c r="P237" s="169">
        <f t="shared" si="154"/>
        <v>14.706417614443778</v>
      </c>
      <c r="Q237" s="169">
        <f t="shared" si="155"/>
        <v>294.12835228887553</v>
      </c>
      <c r="R237" s="16"/>
      <c r="S237" s="17">
        <f t="shared" si="156"/>
        <v>0</v>
      </c>
      <c r="T237" s="8"/>
    </row>
    <row r="238" spans="1:20" s="34" customFormat="1" ht="11.25">
      <c r="A238" s="48"/>
      <c r="B238" s="42"/>
      <c r="C238" s="139" t="s">
        <v>453</v>
      </c>
      <c r="D238" s="44"/>
      <c r="E238" s="44"/>
      <c r="F238" s="44"/>
      <c r="G238" s="44"/>
      <c r="H238" s="9"/>
      <c r="I238" s="178"/>
      <c r="J238" s="164"/>
      <c r="K238" s="10"/>
      <c r="L238" s="10"/>
      <c r="M238" s="10"/>
      <c r="N238" s="10"/>
      <c r="O238" s="10"/>
      <c r="P238" s="168"/>
      <c r="Q238" s="168"/>
      <c r="R238" s="10"/>
      <c r="S238" s="10"/>
      <c r="T238" s="8"/>
    </row>
    <row r="239" spans="1:20" s="34" customFormat="1" ht="11.25">
      <c r="A239" s="48" t="s">
        <v>35</v>
      </c>
      <c r="B239" s="122" t="s">
        <v>454</v>
      </c>
      <c r="C239" s="122" t="s">
        <v>455</v>
      </c>
      <c r="D239" s="122">
        <v>1</v>
      </c>
      <c r="E239" s="122">
        <v>80</v>
      </c>
      <c r="F239" s="122">
        <v>4</v>
      </c>
      <c r="G239" s="122">
        <v>48</v>
      </c>
      <c r="H239" s="122"/>
      <c r="I239" s="178">
        <v>6.3846635130955276</v>
      </c>
      <c r="J239" s="164">
        <f>G239*I239</f>
        <v>306.46384862858531</v>
      </c>
      <c r="K239" s="22">
        <f t="shared" ref="K239:K242" si="157">I239*(1-$S$5)</f>
        <v>5.4269639861311987</v>
      </c>
      <c r="L239" s="10">
        <f t="shared" ref="L239:L242" si="158">K239*G239</f>
        <v>260.49427133429754</v>
      </c>
      <c r="M239" s="10"/>
      <c r="N239" s="13">
        <f t="shared" ref="N239:N242" si="159">K239*(1-$S$3)</f>
        <v>4.884267587518079</v>
      </c>
      <c r="O239" s="13">
        <f t="shared" ref="O239:O242" si="160">N239*G239</f>
        <v>234.44484420086781</v>
      </c>
      <c r="P239" s="169">
        <f t="shared" ref="P239:P242" si="161">N239*(1-$S$1)</f>
        <v>4.884267587518079</v>
      </c>
      <c r="Q239" s="169">
        <f t="shared" ref="Q239:Q242" si="162">P239*G239</f>
        <v>234.44484420086781</v>
      </c>
      <c r="R239" s="16"/>
      <c r="S239" s="17">
        <f t="shared" ref="S239:S242" si="163">R239*Q239</f>
        <v>0</v>
      </c>
      <c r="T239" s="8"/>
    </row>
    <row r="240" spans="1:20" s="34" customFormat="1" ht="11.25">
      <c r="A240" s="48" t="s">
        <v>35</v>
      </c>
      <c r="B240" s="122" t="s">
        <v>456</v>
      </c>
      <c r="C240" s="122" t="s">
        <v>457</v>
      </c>
      <c r="D240" s="122">
        <v>10</v>
      </c>
      <c r="E240" s="122">
        <v>160</v>
      </c>
      <c r="F240" s="122">
        <v>4</v>
      </c>
      <c r="G240" s="122">
        <v>24</v>
      </c>
      <c r="H240" s="122"/>
      <c r="I240" s="178">
        <v>10.806199537554688</v>
      </c>
      <c r="J240" s="164">
        <f>G240*I240</f>
        <v>259.3487889013125</v>
      </c>
      <c r="K240" s="22">
        <f t="shared" si="157"/>
        <v>9.1852696069214854</v>
      </c>
      <c r="L240" s="10">
        <f t="shared" si="158"/>
        <v>220.44647056611564</v>
      </c>
      <c r="M240" s="10"/>
      <c r="N240" s="13">
        <f t="shared" si="159"/>
        <v>8.2667426462293374</v>
      </c>
      <c r="O240" s="13">
        <f t="shared" si="160"/>
        <v>198.40182350950408</v>
      </c>
      <c r="P240" s="169">
        <f t="shared" si="161"/>
        <v>8.2667426462293374</v>
      </c>
      <c r="Q240" s="169">
        <f t="shared" si="162"/>
        <v>198.40182350950408</v>
      </c>
      <c r="R240" s="16"/>
      <c r="S240" s="17">
        <f t="shared" si="163"/>
        <v>0</v>
      </c>
      <c r="T240" s="8"/>
    </row>
    <row r="241" spans="1:20" s="34" customFormat="1" ht="11.25">
      <c r="A241" s="121"/>
      <c r="B241" s="137" t="s">
        <v>458</v>
      </c>
      <c r="C241" s="137" t="s">
        <v>459</v>
      </c>
      <c r="D241" s="137">
        <v>1</v>
      </c>
      <c r="E241" s="137">
        <v>96</v>
      </c>
      <c r="F241" s="137">
        <v>4</v>
      </c>
      <c r="G241" s="137">
        <v>48</v>
      </c>
      <c r="H241" s="9">
        <v>7.48</v>
      </c>
      <c r="I241" s="178">
        <v>7.0396674994834694</v>
      </c>
      <c r="J241" s="164">
        <f>G241*I241</f>
        <v>337.9040399752065</v>
      </c>
      <c r="K241" s="22">
        <f t="shared" si="157"/>
        <v>5.9837173745609489</v>
      </c>
      <c r="L241" s="10">
        <f t="shared" si="158"/>
        <v>287.21843397892553</v>
      </c>
      <c r="M241" s="10"/>
      <c r="N241" s="13">
        <f t="shared" si="159"/>
        <v>5.3853456371048543</v>
      </c>
      <c r="O241" s="13">
        <f t="shared" si="160"/>
        <v>258.49659058103299</v>
      </c>
      <c r="P241" s="169">
        <f t="shared" si="161"/>
        <v>5.3853456371048543</v>
      </c>
      <c r="Q241" s="169">
        <f t="shared" si="162"/>
        <v>258.49659058103299</v>
      </c>
      <c r="R241" s="16"/>
      <c r="S241" s="17">
        <f t="shared" si="163"/>
        <v>0</v>
      </c>
      <c r="T241" s="8"/>
    </row>
    <row r="242" spans="1:20" s="34" customFormat="1" ht="11.25">
      <c r="A242" s="121"/>
      <c r="B242" s="137" t="s">
        <v>460</v>
      </c>
      <c r="C242" s="137" t="s">
        <v>461</v>
      </c>
      <c r="D242" s="137">
        <v>10</v>
      </c>
      <c r="E242" s="137">
        <v>200</v>
      </c>
      <c r="F242" s="137">
        <v>4</v>
      </c>
      <c r="G242" s="137">
        <v>24</v>
      </c>
      <c r="H242" s="9">
        <v>13.11</v>
      </c>
      <c r="I242" s="178">
        <v>12.443709503524541</v>
      </c>
      <c r="J242" s="164">
        <f>G242*I242</f>
        <v>298.64902808458896</v>
      </c>
      <c r="K242" s="22">
        <f t="shared" si="157"/>
        <v>10.57715307799586</v>
      </c>
      <c r="L242" s="10">
        <f t="shared" si="158"/>
        <v>253.85167387190063</v>
      </c>
      <c r="M242" s="10"/>
      <c r="N242" s="13">
        <f t="shared" si="159"/>
        <v>9.5194377701962747</v>
      </c>
      <c r="O242" s="13">
        <f t="shared" si="160"/>
        <v>228.46650648471058</v>
      </c>
      <c r="P242" s="169">
        <f t="shared" si="161"/>
        <v>9.5194377701962747</v>
      </c>
      <c r="Q242" s="169">
        <f t="shared" si="162"/>
        <v>228.46650648471058</v>
      </c>
      <c r="R242" s="16"/>
      <c r="S242" s="17">
        <f t="shared" si="163"/>
        <v>0</v>
      </c>
      <c r="T242" s="8"/>
    </row>
    <row r="243" spans="1:20" s="34" customFormat="1" ht="11.25">
      <c r="A243" s="121"/>
      <c r="B243" s="142"/>
      <c r="C243" s="139" t="s">
        <v>462</v>
      </c>
      <c r="D243" s="143"/>
      <c r="E243" s="143"/>
      <c r="F243" s="143"/>
      <c r="G243" s="143"/>
      <c r="H243" s="143"/>
      <c r="I243" s="178"/>
      <c r="J243" s="164"/>
      <c r="K243" s="10"/>
      <c r="L243" s="10"/>
      <c r="M243" s="10"/>
      <c r="N243" s="10"/>
      <c r="O243" s="10"/>
      <c r="P243" s="168"/>
      <c r="Q243" s="168"/>
      <c r="R243" s="10"/>
      <c r="S243" s="10"/>
      <c r="T243" s="8"/>
    </row>
    <row r="244" spans="1:20" s="34" customFormat="1" ht="11.25">
      <c r="A244" s="48" t="s">
        <v>35</v>
      </c>
      <c r="B244" s="122" t="s">
        <v>463</v>
      </c>
      <c r="C244" s="122" t="s">
        <v>464</v>
      </c>
      <c r="D244" s="122">
        <v>1</v>
      </c>
      <c r="E244" s="122">
        <v>80</v>
      </c>
      <c r="F244" s="122">
        <v>4</v>
      </c>
      <c r="G244" s="122">
        <v>48</v>
      </c>
      <c r="H244" s="122"/>
      <c r="I244" s="178">
        <v>6.3846635130955276</v>
      </c>
      <c r="J244" s="164">
        <f t="shared" ref="J244:J258" si="164">G244*I244</f>
        <v>306.46384862858531</v>
      </c>
      <c r="K244" s="22">
        <f t="shared" ref="K244:K258" si="165">I244*(1-$S$5)</f>
        <v>5.4269639861311987</v>
      </c>
      <c r="L244" s="10">
        <f t="shared" ref="L244:L258" si="166">K244*G244</f>
        <v>260.49427133429754</v>
      </c>
      <c r="M244" s="10"/>
      <c r="N244" s="13">
        <f t="shared" ref="N244:N258" si="167">K244*(1-$S$3)</f>
        <v>4.884267587518079</v>
      </c>
      <c r="O244" s="13">
        <f t="shared" ref="O244:O258" si="168">N244*G244</f>
        <v>234.44484420086781</v>
      </c>
      <c r="P244" s="169">
        <f t="shared" ref="P244:P258" si="169">N244*(1-$S$1)</f>
        <v>4.884267587518079</v>
      </c>
      <c r="Q244" s="169">
        <f t="shared" ref="Q244:Q258" si="170">P244*G244</f>
        <v>234.44484420086781</v>
      </c>
      <c r="R244" s="16"/>
      <c r="S244" s="17">
        <f t="shared" ref="S244:S258" si="171">R244*Q244</f>
        <v>0</v>
      </c>
      <c r="T244" s="8"/>
    </row>
    <row r="245" spans="1:20" s="34" customFormat="1" ht="11.25">
      <c r="A245" s="48" t="s">
        <v>35</v>
      </c>
      <c r="B245" s="122" t="s">
        <v>465</v>
      </c>
      <c r="C245" s="122" t="s">
        <v>466</v>
      </c>
      <c r="D245" s="122">
        <v>10</v>
      </c>
      <c r="E245" s="122">
        <v>160</v>
      </c>
      <c r="F245" s="122">
        <v>4</v>
      </c>
      <c r="G245" s="122">
        <v>24</v>
      </c>
      <c r="H245" s="122"/>
      <c r="I245" s="178">
        <v>10.806199537554688</v>
      </c>
      <c r="J245" s="164">
        <f t="shared" si="164"/>
        <v>259.3487889013125</v>
      </c>
      <c r="K245" s="22">
        <f t="shared" si="165"/>
        <v>9.1852696069214854</v>
      </c>
      <c r="L245" s="10">
        <f t="shared" si="166"/>
        <v>220.44647056611564</v>
      </c>
      <c r="M245" s="10"/>
      <c r="N245" s="13">
        <f t="shared" si="167"/>
        <v>8.2667426462293374</v>
      </c>
      <c r="O245" s="13">
        <f t="shared" si="168"/>
        <v>198.40182350950408</v>
      </c>
      <c r="P245" s="169">
        <f t="shared" si="169"/>
        <v>8.2667426462293374</v>
      </c>
      <c r="Q245" s="169">
        <f t="shared" si="170"/>
        <v>198.40182350950408</v>
      </c>
      <c r="R245" s="16"/>
      <c r="S245" s="17">
        <f t="shared" si="171"/>
        <v>0</v>
      </c>
      <c r="T245" s="8"/>
    </row>
    <row r="246" spans="1:20" s="34" customFormat="1" ht="11.25">
      <c r="A246" s="48" t="s">
        <v>35</v>
      </c>
      <c r="B246" s="122" t="s">
        <v>467</v>
      </c>
      <c r="C246" s="122" t="s">
        <v>468</v>
      </c>
      <c r="D246" s="122">
        <v>15</v>
      </c>
      <c r="E246" s="122">
        <v>240</v>
      </c>
      <c r="F246" s="122">
        <v>2</v>
      </c>
      <c r="G246" s="122">
        <v>24</v>
      </c>
      <c r="H246" s="122"/>
      <c r="I246" s="178">
        <v>16.97401211872009</v>
      </c>
      <c r="J246" s="164">
        <f t="shared" si="164"/>
        <v>407.37629084928216</v>
      </c>
      <c r="K246" s="22">
        <f t="shared" si="165"/>
        <v>14.427910300912076</v>
      </c>
      <c r="L246" s="10">
        <f t="shared" si="166"/>
        <v>346.26984722188985</v>
      </c>
      <c r="M246" s="10"/>
      <c r="N246" s="13">
        <f t="shared" si="167"/>
        <v>12.985119270820869</v>
      </c>
      <c r="O246" s="13">
        <f t="shared" si="168"/>
        <v>311.64286249970087</v>
      </c>
      <c r="P246" s="169">
        <f t="shared" si="169"/>
        <v>12.985119270820869</v>
      </c>
      <c r="Q246" s="169">
        <f t="shared" si="170"/>
        <v>311.64286249970087</v>
      </c>
      <c r="R246" s="16"/>
      <c r="S246" s="17">
        <f t="shared" si="171"/>
        <v>0</v>
      </c>
      <c r="T246" s="8"/>
    </row>
    <row r="247" spans="1:20" s="34" customFormat="1" ht="11.25">
      <c r="A247" s="48" t="s">
        <v>35</v>
      </c>
      <c r="B247" s="122" t="s">
        <v>469</v>
      </c>
      <c r="C247" s="122" t="s">
        <v>470</v>
      </c>
      <c r="D247" s="122">
        <v>20</v>
      </c>
      <c r="E247" s="122">
        <v>320</v>
      </c>
      <c r="F247" s="122">
        <v>2</v>
      </c>
      <c r="G247" s="122">
        <v>20</v>
      </c>
      <c r="H247" s="122"/>
      <c r="I247" s="178">
        <v>21.415308423046255</v>
      </c>
      <c r="J247" s="164">
        <f t="shared" si="164"/>
        <v>428.30616846092511</v>
      </c>
      <c r="K247" s="22">
        <f t="shared" si="165"/>
        <v>18.203012159589317</v>
      </c>
      <c r="L247" s="10">
        <f t="shared" si="166"/>
        <v>364.06024319178636</v>
      </c>
      <c r="M247" s="10"/>
      <c r="N247" s="13">
        <f t="shared" si="167"/>
        <v>16.382710943630386</v>
      </c>
      <c r="O247" s="13">
        <f t="shared" si="168"/>
        <v>327.65421887260771</v>
      </c>
      <c r="P247" s="169">
        <f t="shared" si="169"/>
        <v>16.382710943630386</v>
      </c>
      <c r="Q247" s="169">
        <f t="shared" si="170"/>
        <v>327.65421887260771</v>
      </c>
      <c r="R247" s="16"/>
      <c r="S247" s="17">
        <f t="shared" si="171"/>
        <v>0</v>
      </c>
      <c r="T247" s="8"/>
    </row>
    <row r="248" spans="1:20" s="34" customFormat="1" ht="11.25">
      <c r="A248" s="48"/>
      <c r="B248" s="137" t="s">
        <v>471</v>
      </c>
      <c r="C248" s="137" t="s">
        <v>472</v>
      </c>
      <c r="D248" s="137">
        <v>1</v>
      </c>
      <c r="E248" s="137">
        <v>96</v>
      </c>
      <c r="F248" s="137">
        <v>4</v>
      </c>
      <c r="G248" s="137">
        <v>48</v>
      </c>
      <c r="H248" s="9">
        <v>7.85</v>
      </c>
      <c r="I248" s="178">
        <v>7.0396674994834694</v>
      </c>
      <c r="J248" s="164">
        <f t="shared" si="164"/>
        <v>337.9040399752065</v>
      </c>
      <c r="K248" s="22">
        <f t="shared" si="165"/>
        <v>5.9837173745609489</v>
      </c>
      <c r="L248" s="10">
        <f t="shared" si="166"/>
        <v>287.21843397892553</v>
      </c>
      <c r="M248" s="10"/>
      <c r="N248" s="13">
        <f t="shared" si="167"/>
        <v>5.3853456371048543</v>
      </c>
      <c r="O248" s="13">
        <f t="shared" si="168"/>
        <v>258.49659058103299</v>
      </c>
      <c r="P248" s="169">
        <f t="shared" si="169"/>
        <v>5.3853456371048543</v>
      </c>
      <c r="Q248" s="169">
        <f t="shared" si="170"/>
        <v>258.49659058103299</v>
      </c>
      <c r="R248" s="16"/>
      <c r="S248" s="17">
        <f t="shared" si="171"/>
        <v>0</v>
      </c>
      <c r="T248" s="8"/>
    </row>
    <row r="249" spans="1:20" s="34" customFormat="1" ht="11.25">
      <c r="A249" s="48"/>
      <c r="B249" s="137" t="s">
        <v>473</v>
      </c>
      <c r="C249" s="137" t="s">
        <v>474</v>
      </c>
      <c r="D249" s="137">
        <v>10</v>
      </c>
      <c r="E249" s="137">
        <v>200</v>
      </c>
      <c r="F249" s="137">
        <v>4</v>
      </c>
      <c r="G249" s="137">
        <v>24</v>
      </c>
      <c r="H249" s="9">
        <v>13.76</v>
      </c>
      <c r="I249" s="178">
        <v>12.443709503524541</v>
      </c>
      <c r="J249" s="164">
        <f t="shared" si="164"/>
        <v>298.64902808458896</v>
      </c>
      <c r="K249" s="22">
        <f t="shared" si="165"/>
        <v>10.57715307799586</v>
      </c>
      <c r="L249" s="10">
        <f t="shared" si="166"/>
        <v>253.85167387190063</v>
      </c>
      <c r="M249" s="10"/>
      <c r="N249" s="13">
        <f t="shared" si="167"/>
        <v>9.5194377701962747</v>
      </c>
      <c r="O249" s="13">
        <f t="shared" si="168"/>
        <v>228.46650648471058</v>
      </c>
      <c r="P249" s="169">
        <f t="shared" si="169"/>
        <v>9.5194377701962747</v>
      </c>
      <c r="Q249" s="169">
        <f t="shared" si="170"/>
        <v>228.46650648471058</v>
      </c>
      <c r="R249" s="16"/>
      <c r="S249" s="17">
        <f t="shared" si="171"/>
        <v>0</v>
      </c>
      <c r="T249" s="8"/>
    </row>
    <row r="250" spans="1:20" s="34" customFormat="1" ht="11.25">
      <c r="A250" s="48"/>
      <c r="B250" s="137" t="s">
        <v>475</v>
      </c>
      <c r="C250" s="137" t="s">
        <v>476</v>
      </c>
      <c r="D250" s="137">
        <v>10</v>
      </c>
      <c r="E250" s="137">
        <v>140</v>
      </c>
      <c r="F250" s="137">
        <v>4</v>
      </c>
      <c r="G250" s="137">
        <v>32</v>
      </c>
      <c r="H250" s="9">
        <v>10.99</v>
      </c>
      <c r="I250" s="178">
        <v>9.9144658537919259</v>
      </c>
      <c r="J250" s="164">
        <f t="shared" si="164"/>
        <v>317.26290732134163</v>
      </c>
      <c r="K250" s="22">
        <f t="shared" si="165"/>
        <v>8.4272959757231369</v>
      </c>
      <c r="L250" s="10">
        <f t="shared" si="166"/>
        <v>269.67347122314038</v>
      </c>
      <c r="M250" s="10"/>
      <c r="N250" s="13">
        <f t="shared" si="167"/>
        <v>7.5845663781508232</v>
      </c>
      <c r="O250" s="13">
        <f t="shared" si="168"/>
        <v>242.70612410082634</v>
      </c>
      <c r="P250" s="169">
        <f t="shared" si="169"/>
        <v>7.5845663781508232</v>
      </c>
      <c r="Q250" s="169">
        <f t="shared" si="170"/>
        <v>242.70612410082634</v>
      </c>
      <c r="R250" s="16"/>
      <c r="S250" s="17">
        <f t="shared" si="171"/>
        <v>0</v>
      </c>
      <c r="T250" s="8"/>
    </row>
    <row r="251" spans="1:20" s="34" customFormat="1" ht="11.25">
      <c r="A251" s="48"/>
      <c r="B251" s="137" t="s">
        <v>477</v>
      </c>
      <c r="C251" s="137" t="s">
        <v>478</v>
      </c>
      <c r="D251" s="137">
        <v>12</v>
      </c>
      <c r="E251" s="137">
        <v>168</v>
      </c>
      <c r="F251" s="137">
        <v>4</v>
      </c>
      <c r="G251" s="137">
        <v>24</v>
      </c>
      <c r="H251" s="9">
        <v>13.58</v>
      </c>
      <c r="I251" s="178">
        <v>12.686979767145132</v>
      </c>
      <c r="J251" s="164">
        <f t="shared" si="164"/>
        <v>304.48751441148318</v>
      </c>
      <c r="K251" s="22">
        <f t="shared" si="165"/>
        <v>10.783932802073362</v>
      </c>
      <c r="L251" s="10">
        <f t="shared" si="166"/>
        <v>258.81438724976067</v>
      </c>
      <c r="M251" s="10"/>
      <c r="N251" s="13">
        <f t="shared" si="167"/>
        <v>9.7055395218660259</v>
      </c>
      <c r="O251" s="13">
        <f t="shared" si="168"/>
        <v>232.93294852478462</v>
      </c>
      <c r="P251" s="169">
        <f t="shared" si="169"/>
        <v>9.7055395218660259</v>
      </c>
      <c r="Q251" s="169">
        <f t="shared" si="170"/>
        <v>232.93294852478462</v>
      </c>
      <c r="R251" s="16"/>
      <c r="S251" s="17">
        <f t="shared" si="171"/>
        <v>0</v>
      </c>
      <c r="T251" s="8"/>
    </row>
    <row r="252" spans="1:20" s="34" customFormat="1" ht="11.25">
      <c r="A252" s="48"/>
      <c r="B252" s="137" t="s">
        <v>479</v>
      </c>
      <c r="C252" s="137" t="s">
        <v>480</v>
      </c>
      <c r="D252" s="137">
        <v>15</v>
      </c>
      <c r="E252" s="137">
        <v>210</v>
      </c>
      <c r="F252" s="137">
        <v>4</v>
      </c>
      <c r="G252" s="137">
        <v>24</v>
      </c>
      <c r="H252" s="9">
        <v>15.83</v>
      </c>
      <c r="I252" s="178">
        <v>14.880527477571768</v>
      </c>
      <c r="J252" s="164">
        <f t="shared" si="164"/>
        <v>357.13265946172243</v>
      </c>
      <c r="K252" s="22">
        <f t="shared" si="165"/>
        <v>12.648448355936003</v>
      </c>
      <c r="L252" s="10">
        <f t="shared" si="166"/>
        <v>303.56276054246405</v>
      </c>
      <c r="M252" s="10"/>
      <c r="N252" s="13">
        <f t="shared" si="167"/>
        <v>11.383603520342403</v>
      </c>
      <c r="O252" s="13">
        <f t="shared" si="168"/>
        <v>273.20648448821765</v>
      </c>
      <c r="P252" s="169">
        <f t="shared" si="169"/>
        <v>11.383603520342403</v>
      </c>
      <c r="Q252" s="169">
        <f t="shared" si="170"/>
        <v>273.20648448821765</v>
      </c>
      <c r="R252" s="16"/>
      <c r="S252" s="17">
        <f t="shared" si="171"/>
        <v>0</v>
      </c>
      <c r="T252" s="8"/>
    </row>
    <row r="253" spans="1:20" s="34" customFormat="1" ht="11.25">
      <c r="A253" s="48"/>
      <c r="B253" s="137" t="s">
        <v>481</v>
      </c>
      <c r="C253" s="137" t="s">
        <v>482</v>
      </c>
      <c r="D253" s="137">
        <v>20</v>
      </c>
      <c r="E253" s="137">
        <v>280</v>
      </c>
      <c r="F253" s="137">
        <v>2</v>
      </c>
      <c r="G253" s="137">
        <v>20</v>
      </c>
      <c r="H253" s="137">
        <v>20.399999999999999</v>
      </c>
      <c r="I253" s="178">
        <v>19.224075312998401</v>
      </c>
      <c r="J253" s="164">
        <f t="shared" si="164"/>
        <v>384.481506259968</v>
      </c>
      <c r="K253" s="22">
        <f t="shared" si="165"/>
        <v>16.340464016048642</v>
      </c>
      <c r="L253" s="10">
        <f t="shared" si="166"/>
        <v>326.80928032097285</v>
      </c>
      <c r="M253" s="10"/>
      <c r="N253" s="13">
        <f t="shared" si="167"/>
        <v>14.706417614443778</v>
      </c>
      <c r="O253" s="13">
        <f t="shared" si="168"/>
        <v>294.12835228887553</v>
      </c>
      <c r="P253" s="169">
        <f t="shared" si="169"/>
        <v>14.706417614443778</v>
      </c>
      <c r="Q253" s="169">
        <f t="shared" si="170"/>
        <v>294.12835228887553</v>
      </c>
      <c r="R253" s="16"/>
      <c r="S253" s="17">
        <f t="shared" si="171"/>
        <v>0</v>
      </c>
      <c r="T253" s="8"/>
    </row>
    <row r="254" spans="1:20" s="34" customFormat="1" ht="11.25">
      <c r="A254" s="48"/>
      <c r="B254" s="137" t="s">
        <v>483</v>
      </c>
      <c r="C254" s="137" t="s">
        <v>484</v>
      </c>
      <c r="D254" s="137">
        <v>1</v>
      </c>
      <c r="E254" s="137">
        <v>96</v>
      </c>
      <c r="F254" s="137">
        <v>4</v>
      </c>
      <c r="G254" s="137">
        <v>48</v>
      </c>
      <c r="H254" s="137">
        <v>8.65</v>
      </c>
      <c r="I254" s="178">
        <v>8.2002386002994019</v>
      </c>
      <c r="J254" s="164">
        <f t="shared" si="164"/>
        <v>393.61145281437132</v>
      </c>
      <c r="K254" s="22">
        <f t="shared" si="165"/>
        <v>6.9702028102544915</v>
      </c>
      <c r="L254" s="10">
        <f t="shared" si="166"/>
        <v>334.56973489221559</v>
      </c>
      <c r="M254" s="10"/>
      <c r="N254" s="13">
        <f t="shared" si="167"/>
        <v>6.2731825292290422</v>
      </c>
      <c r="O254" s="13">
        <f t="shared" si="168"/>
        <v>301.11276140299401</v>
      </c>
      <c r="P254" s="169">
        <f t="shared" si="169"/>
        <v>6.2731825292290422</v>
      </c>
      <c r="Q254" s="169">
        <f t="shared" si="170"/>
        <v>301.11276140299401</v>
      </c>
      <c r="R254" s="16"/>
      <c r="S254" s="17">
        <f t="shared" si="171"/>
        <v>0</v>
      </c>
      <c r="T254" s="8"/>
    </row>
    <row r="255" spans="1:20" s="34" customFormat="1" ht="11.25">
      <c r="A255" s="48"/>
      <c r="B255" s="137" t="s">
        <v>485</v>
      </c>
      <c r="C255" s="138" t="s">
        <v>486</v>
      </c>
      <c r="D255" s="137">
        <v>1</v>
      </c>
      <c r="E255" s="137">
        <v>96</v>
      </c>
      <c r="F255" s="137">
        <v>5</v>
      </c>
      <c r="G255" s="137">
        <v>60</v>
      </c>
      <c r="H255" s="137">
        <v>4.5199999999999996</v>
      </c>
      <c r="I255" s="178">
        <v>4.472944082743604</v>
      </c>
      <c r="J255" s="164">
        <f t="shared" si="164"/>
        <v>268.37664496461622</v>
      </c>
      <c r="K255" s="22">
        <f t="shared" si="165"/>
        <v>3.8020024703320634</v>
      </c>
      <c r="L255" s="10">
        <f t="shared" si="166"/>
        <v>228.12014821992381</v>
      </c>
      <c r="M255" s="10"/>
      <c r="N255" s="13">
        <f t="shared" si="167"/>
        <v>3.4218022232988572</v>
      </c>
      <c r="O255" s="13">
        <f t="shared" si="168"/>
        <v>205.30813339793144</v>
      </c>
      <c r="P255" s="169">
        <f t="shared" si="169"/>
        <v>3.4218022232988572</v>
      </c>
      <c r="Q255" s="169">
        <f t="shared" si="170"/>
        <v>205.30813339793144</v>
      </c>
      <c r="R255" s="16"/>
      <c r="S255" s="17">
        <f t="shared" si="171"/>
        <v>0</v>
      </c>
      <c r="T255" s="8"/>
    </row>
    <row r="256" spans="1:20" s="34" customFormat="1" ht="11.25">
      <c r="A256" s="48" t="s">
        <v>35</v>
      </c>
      <c r="B256" s="122" t="s">
        <v>487</v>
      </c>
      <c r="C256" s="123" t="s">
        <v>488</v>
      </c>
      <c r="D256" s="122">
        <v>1</v>
      </c>
      <c r="E256" s="122">
        <v>80</v>
      </c>
      <c r="F256" s="122">
        <v>5</v>
      </c>
      <c r="G256" s="122">
        <v>60</v>
      </c>
      <c r="H256" s="122"/>
      <c r="I256" s="178">
        <v>2.5659408926092988</v>
      </c>
      <c r="J256" s="164">
        <f t="shared" si="164"/>
        <v>153.95645355655793</v>
      </c>
      <c r="K256" s="22">
        <f t="shared" si="165"/>
        <v>2.1810497587179039</v>
      </c>
      <c r="L256" s="10">
        <f t="shared" si="166"/>
        <v>130.86298552307423</v>
      </c>
      <c r="M256" s="10"/>
      <c r="N256" s="13">
        <f t="shared" si="167"/>
        <v>1.9629447828461135</v>
      </c>
      <c r="O256" s="13">
        <f t="shared" si="168"/>
        <v>117.7766869707668</v>
      </c>
      <c r="P256" s="169">
        <f t="shared" si="169"/>
        <v>1.9629447828461135</v>
      </c>
      <c r="Q256" s="169">
        <f t="shared" si="170"/>
        <v>117.7766869707668</v>
      </c>
      <c r="R256" s="16"/>
      <c r="S256" s="17">
        <f t="shared" si="171"/>
        <v>0</v>
      </c>
      <c r="T256" s="8"/>
    </row>
    <row r="257" spans="1:20" s="34" customFormat="1" ht="11.25">
      <c r="A257" s="48"/>
      <c r="B257" s="137" t="s">
        <v>489</v>
      </c>
      <c r="C257" s="137" t="s">
        <v>490</v>
      </c>
      <c r="D257" s="137">
        <v>1</v>
      </c>
      <c r="E257" s="137">
        <v>96</v>
      </c>
      <c r="F257" s="137">
        <v>4</v>
      </c>
      <c r="G257" s="137">
        <v>40</v>
      </c>
      <c r="H257" s="137">
        <v>4.6399999999999997</v>
      </c>
      <c r="I257" s="178">
        <v>4.9289364417779868</v>
      </c>
      <c r="J257" s="164">
        <f t="shared" si="164"/>
        <v>197.15745767111946</v>
      </c>
      <c r="K257" s="22">
        <f t="shared" si="165"/>
        <v>4.1895959755112884</v>
      </c>
      <c r="L257" s="10">
        <f t="shared" si="166"/>
        <v>167.58383902045153</v>
      </c>
      <c r="M257" s="10"/>
      <c r="N257" s="13">
        <f t="shared" si="167"/>
        <v>3.7706363779601597</v>
      </c>
      <c r="O257" s="13">
        <f t="shared" si="168"/>
        <v>150.82545511840638</v>
      </c>
      <c r="P257" s="169">
        <f t="shared" si="169"/>
        <v>3.7706363779601597</v>
      </c>
      <c r="Q257" s="169">
        <f t="shared" si="170"/>
        <v>150.82545511840638</v>
      </c>
      <c r="R257" s="16"/>
      <c r="S257" s="17">
        <f t="shared" si="171"/>
        <v>0</v>
      </c>
      <c r="T257" s="8"/>
    </row>
    <row r="258" spans="1:20" s="34" customFormat="1" ht="11.25">
      <c r="A258" s="48"/>
      <c r="B258" s="137" t="s">
        <v>491</v>
      </c>
      <c r="C258" s="137" t="s">
        <v>492</v>
      </c>
      <c r="D258" s="137">
        <v>1</v>
      </c>
      <c r="E258" s="137">
        <v>96</v>
      </c>
      <c r="F258" s="137">
        <v>4</v>
      </c>
      <c r="G258" s="137">
        <v>40</v>
      </c>
      <c r="H258" s="137">
        <v>7.67</v>
      </c>
      <c r="I258" s="178">
        <v>7.9839404650925427</v>
      </c>
      <c r="J258" s="164">
        <f t="shared" si="164"/>
        <v>319.35761860370172</v>
      </c>
      <c r="K258" s="22">
        <f t="shared" si="165"/>
        <v>6.7863493953286609</v>
      </c>
      <c r="L258" s="10">
        <f t="shared" si="166"/>
        <v>271.45397581314643</v>
      </c>
      <c r="M258" s="10"/>
      <c r="N258" s="13">
        <f t="shared" si="167"/>
        <v>6.1077144557957945</v>
      </c>
      <c r="O258" s="13">
        <f t="shared" si="168"/>
        <v>244.30857823183177</v>
      </c>
      <c r="P258" s="169">
        <f t="shared" si="169"/>
        <v>6.1077144557957945</v>
      </c>
      <c r="Q258" s="169">
        <f t="shared" si="170"/>
        <v>244.30857823183177</v>
      </c>
      <c r="R258" s="16"/>
      <c r="S258" s="17">
        <f t="shared" si="171"/>
        <v>0</v>
      </c>
      <c r="T258" s="8"/>
    </row>
    <row r="259" spans="1:20" s="34" customFormat="1" ht="11.25">
      <c r="A259" s="48"/>
      <c r="B259" s="11"/>
      <c r="C259" s="139" t="s">
        <v>493</v>
      </c>
      <c r="D259" s="11"/>
      <c r="E259" s="11"/>
      <c r="F259" s="11"/>
      <c r="G259" s="11"/>
      <c r="H259" s="11"/>
      <c r="I259" s="178"/>
      <c r="J259" s="164"/>
      <c r="K259" s="10"/>
      <c r="L259" s="10"/>
      <c r="M259" s="10"/>
      <c r="N259" s="13"/>
      <c r="O259" s="13"/>
      <c r="P259" s="169"/>
      <c r="Q259" s="169"/>
      <c r="R259" s="16"/>
      <c r="S259" s="13"/>
      <c r="T259" s="8"/>
    </row>
    <row r="260" spans="1:20" s="34" customFormat="1" ht="11.25">
      <c r="A260" s="48"/>
      <c r="B260" s="9" t="s">
        <v>494</v>
      </c>
      <c r="C260" s="9" t="s">
        <v>495</v>
      </c>
      <c r="D260" s="9">
        <v>1</v>
      </c>
      <c r="E260" s="9">
        <v>80</v>
      </c>
      <c r="F260" s="9">
        <v>5</v>
      </c>
      <c r="G260" s="9">
        <v>60</v>
      </c>
      <c r="H260" s="9">
        <v>3.95</v>
      </c>
      <c r="I260" s="178">
        <v>4.0663671475231347</v>
      </c>
      <c r="J260" s="164">
        <f t="shared" ref="J260:J275" si="172">G260*I260</f>
        <v>243.98202885138807</v>
      </c>
      <c r="K260" s="22">
        <f t="shared" ref="K260:K275" si="173">I260*(1-$S$5)</f>
        <v>3.4564120753946646</v>
      </c>
      <c r="L260" s="10">
        <f t="shared" ref="L260:L275" si="174">K260*G260</f>
        <v>207.38472452367986</v>
      </c>
      <c r="M260" s="10"/>
      <c r="N260" s="13">
        <f t="shared" ref="N260:N275" si="175">K260*(1-$S$3)</f>
        <v>3.110770867855198</v>
      </c>
      <c r="O260" s="13">
        <f t="shared" ref="O260:O275" si="176">N260*G260</f>
        <v>186.64625207131189</v>
      </c>
      <c r="P260" s="169">
        <f t="shared" ref="P260:P275" si="177">N260*(1-$S$1)</f>
        <v>3.110770867855198</v>
      </c>
      <c r="Q260" s="169">
        <f t="shared" ref="Q260:Q275" si="178">P260*G260</f>
        <v>186.64625207131189</v>
      </c>
      <c r="R260" s="16"/>
      <c r="S260" s="17">
        <f t="shared" ref="S260:S275" si="179">R260*Q260</f>
        <v>0</v>
      </c>
      <c r="T260" s="8"/>
    </row>
    <row r="261" spans="1:20" s="34" customFormat="1" ht="11.25">
      <c r="A261" s="48"/>
      <c r="B261" s="9" t="s">
        <v>496</v>
      </c>
      <c r="C261" s="9" t="s">
        <v>497</v>
      </c>
      <c r="D261" s="9">
        <v>1</v>
      </c>
      <c r="E261" s="9">
        <v>60</v>
      </c>
      <c r="F261" s="9">
        <v>4</v>
      </c>
      <c r="G261" s="9">
        <v>48</v>
      </c>
      <c r="H261" s="9">
        <v>7.42</v>
      </c>
      <c r="I261" s="178">
        <v>6.8200543651333696</v>
      </c>
      <c r="J261" s="164">
        <f t="shared" si="172"/>
        <v>327.36260952640174</v>
      </c>
      <c r="K261" s="22">
        <f t="shared" si="173"/>
        <v>5.797046210363364</v>
      </c>
      <c r="L261" s="10">
        <f t="shared" si="174"/>
        <v>278.2582180974415</v>
      </c>
      <c r="M261" s="10"/>
      <c r="N261" s="13">
        <f t="shared" si="175"/>
        <v>5.2173415893270274</v>
      </c>
      <c r="O261" s="13">
        <f t="shared" si="176"/>
        <v>250.43239628769732</v>
      </c>
      <c r="P261" s="169">
        <f t="shared" si="177"/>
        <v>5.2173415893270274</v>
      </c>
      <c r="Q261" s="169">
        <f t="shared" si="178"/>
        <v>250.43239628769732</v>
      </c>
      <c r="R261" s="16"/>
      <c r="S261" s="17">
        <f t="shared" si="179"/>
        <v>0</v>
      </c>
      <c r="T261" s="8"/>
    </row>
    <row r="262" spans="1:20" s="34" customFormat="1" ht="11.25">
      <c r="A262" s="48"/>
      <c r="B262" s="9" t="s">
        <v>498</v>
      </c>
      <c r="C262" s="9" t="s">
        <v>499</v>
      </c>
      <c r="D262" s="9">
        <v>1</v>
      </c>
      <c r="E262" s="9">
        <v>48</v>
      </c>
      <c r="F262" s="9">
        <v>20</v>
      </c>
      <c r="G262" s="9">
        <v>240</v>
      </c>
      <c r="H262" s="9">
        <v>1.55</v>
      </c>
      <c r="I262" s="178">
        <v>1.6803314064778803</v>
      </c>
      <c r="J262" s="164">
        <f t="shared" si="172"/>
        <v>403.27953755469127</v>
      </c>
      <c r="K262" s="22">
        <f t="shared" si="173"/>
        <v>1.4282816955061981</v>
      </c>
      <c r="L262" s="10">
        <f t="shared" si="174"/>
        <v>342.78760692148757</v>
      </c>
      <c r="M262" s="10"/>
      <c r="N262" s="13">
        <f t="shared" si="175"/>
        <v>1.2854535259555784</v>
      </c>
      <c r="O262" s="13">
        <f t="shared" si="176"/>
        <v>308.50884622933881</v>
      </c>
      <c r="P262" s="169">
        <f t="shared" si="177"/>
        <v>1.2854535259555784</v>
      </c>
      <c r="Q262" s="169">
        <f t="shared" si="178"/>
        <v>308.50884622933881</v>
      </c>
      <c r="R262" s="16"/>
      <c r="S262" s="17">
        <f t="shared" si="179"/>
        <v>0</v>
      </c>
      <c r="T262" s="8"/>
    </row>
    <row r="263" spans="1:20" s="34" customFormat="1" ht="11.25">
      <c r="A263" s="48"/>
      <c r="B263" s="9" t="s">
        <v>500</v>
      </c>
      <c r="C263" s="9" t="s">
        <v>501</v>
      </c>
      <c r="D263" s="9">
        <v>1</v>
      </c>
      <c r="E263" s="9">
        <v>96</v>
      </c>
      <c r="F263" s="9">
        <v>10</v>
      </c>
      <c r="G263" s="9">
        <v>120</v>
      </c>
      <c r="H263" s="9">
        <v>2.6</v>
      </c>
      <c r="I263" s="178">
        <v>2.7524378114365566</v>
      </c>
      <c r="J263" s="164">
        <f t="shared" si="172"/>
        <v>330.29253737238679</v>
      </c>
      <c r="K263" s="22">
        <f t="shared" si="173"/>
        <v>2.3395721397210729</v>
      </c>
      <c r="L263" s="10">
        <f t="shared" si="174"/>
        <v>280.74865676652877</v>
      </c>
      <c r="M263" s="10"/>
      <c r="N263" s="13">
        <f t="shared" si="175"/>
        <v>2.1056149257489656</v>
      </c>
      <c r="O263" s="13">
        <f t="shared" si="176"/>
        <v>252.67379108987586</v>
      </c>
      <c r="P263" s="169">
        <f t="shared" si="177"/>
        <v>2.1056149257489656</v>
      </c>
      <c r="Q263" s="169">
        <f t="shared" si="178"/>
        <v>252.67379108987586</v>
      </c>
      <c r="R263" s="16"/>
      <c r="S263" s="17">
        <f t="shared" si="179"/>
        <v>0</v>
      </c>
      <c r="T263" s="8"/>
    </row>
    <row r="264" spans="1:20" s="34" customFormat="1" ht="11.25">
      <c r="A264" s="48"/>
      <c r="B264" s="9" t="s">
        <v>502</v>
      </c>
      <c r="C264" s="9" t="s">
        <v>503</v>
      </c>
      <c r="D264" s="9">
        <v>1</v>
      </c>
      <c r="E264" s="9">
        <v>48</v>
      </c>
      <c r="F264" s="9">
        <v>5</v>
      </c>
      <c r="G264" s="9">
        <v>80</v>
      </c>
      <c r="H264" s="9">
        <v>3.29</v>
      </c>
      <c r="I264" s="178">
        <v>3.3005154022343057</v>
      </c>
      <c r="J264" s="164">
        <f t="shared" si="172"/>
        <v>264.04123217874445</v>
      </c>
      <c r="K264" s="22">
        <f t="shared" si="173"/>
        <v>2.8054380918991599</v>
      </c>
      <c r="L264" s="10">
        <f t="shared" si="174"/>
        <v>224.43504735193278</v>
      </c>
      <c r="M264" s="10"/>
      <c r="N264" s="13">
        <f t="shared" si="175"/>
        <v>2.5248942827092442</v>
      </c>
      <c r="O264" s="13">
        <f t="shared" si="176"/>
        <v>201.99154261673954</v>
      </c>
      <c r="P264" s="169">
        <f t="shared" si="177"/>
        <v>2.5248942827092442</v>
      </c>
      <c r="Q264" s="169">
        <f t="shared" si="178"/>
        <v>201.99154261673954</v>
      </c>
      <c r="R264" s="16"/>
      <c r="S264" s="17">
        <f t="shared" si="179"/>
        <v>0</v>
      </c>
      <c r="T264" s="8"/>
    </row>
    <row r="265" spans="1:20" s="34" customFormat="1" ht="11.25">
      <c r="A265" s="48"/>
      <c r="B265" s="9" t="s">
        <v>504</v>
      </c>
      <c r="C265" s="9" t="s">
        <v>505</v>
      </c>
      <c r="D265" s="9">
        <v>1</v>
      </c>
      <c r="E265" s="9">
        <v>96</v>
      </c>
      <c r="F265" s="9">
        <v>5</v>
      </c>
      <c r="G265" s="9">
        <v>60</v>
      </c>
      <c r="H265" s="9">
        <v>4.6399999999999997</v>
      </c>
      <c r="I265" s="178">
        <v>4.9289364417779868</v>
      </c>
      <c r="J265" s="164">
        <f t="shared" si="172"/>
        <v>295.73618650667919</v>
      </c>
      <c r="K265" s="22">
        <f t="shared" si="173"/>
        <v>4.1895959755112884</v>
      </c>
      <c r="L265" s="10">
        <f t="shared" si="174"/>
        <v>251.3757585306773</v>
      </c>
      <c r="M265" s="10"/>
      <c r="N265" s="13">
        <f t="shared" si="175"/>
        <v>3.7706363779601597</v>
      </c>
      <c r="O265" s="13">
        <f t="shared" si="176"/>
        <v>226.23818267760959</v>
      </c>
      <c r="P265" s="169">
        <f t="shared" si="177"/>
        <v>3.7706363779601597</v>
      </c>
      <c r="Q265" s="169">
        <f t="shared" si="178"/>
        <v>226.23818267760959</v>
      </c>
      <c r="R265" s="16"/>
      <c r="S265" s="17">
        <f t="shared" si="179"/>
        <v>0</v>
      </c>
      <c r="T265" s="8"/>
    </row>
    <row r="266" spans="1:20" s="34" customFormat="1" ht="11.25">
      <c r="A266" s="48"/>
      <c r="B266" s="9" t="s">
        <v>506</v>
      </c>
      <c r="C266" s="9" t="s">
        <v>507</v>
      </c>
      <c r="D266" s="9">
        <v>1</v>
      </c>
      <c r="E266" s="9">
        <v>96</v>
      </c>
      <c r="F266" s="9">
        <v>4</v>
      </c>
      <c r="G266" s="9">
        <v>40</v>
      </c>
      <c r="H266" s="9">
        <v>7.99</v>
      </c>
      <c r="I266" s="178">
        <v>7.9839404650925427</v>
      </c>
      <c r="J266" s="164">
        <f t="shared" si="172"/>
        <v>319.35761860370172</v>
      </c>
      <c r="K266" s="22">
        <f t="shared" si="173"/>
        <v>6.7863493953286609</v>
      </c>
      <c r="L266" s="10">
        <f t="shared" si="174"/>
        <v>271.45397581314643</v>
      </c>
      <c r="M266" s="10"/>
      <c r="N266" s="13">
        <f t="shared" si="175"/>
        <v>6.1077144557957945</v>
      </c>
      <c r="O266" s="13">
        <f t="shared" si="176"/>
        <v>244.30857823183177</v>
      </c>
      <c r="P266" s="169">
        <f t="shared" si="177"/>
        <v>6.1077144557957945</v>
      </c>
      <c r="Q266" s="169">
        <f t="shared" si="178"/>
        <v>244.30857823183177</v>
      </c>
      <c r="R266" s="16"/>
      <c r="S266" s="17">
        <f t="shared" si="179"/>
        <v>0</v>
      </c>
      <c r="T266" s="8"/>
    </row>
    <row r="267" spans="1:20" s="34" customFormat="1" ht="11.25">
      <c r="A267" s="48"/>
      <c r="B267" s="9" t="s">
        <v>508</v>
      </c>
      <c r="C267" s="9" t="s">
        <v>509</v>
      </c>
      <c r="D267" s="9">
        <v>1</v>
      </c>
      <c r="E267" s="9">
        <v>60</v>
      </c>
      <c r="F267" s="9">
        <v>5</v>
      </c>
      <c r="G267" s="9">
        <v>60</v>
      </c>
      <c r="H267" s="9">
        <v>3.75</v>
      </c>
      <c r="I267" s="178">
        <v>3.7761289085589316</v>
      </c>
      <c r="J267" s="164">
        <f t="shared" si="172"/>
        <v>226.5677345135359</v>
      </c>
      <c r="K267" s="22">
        <f t="shared" si="173"/>
        <v>3.2097095722750919</v>
      </c>
      <c r="L267" s="10">
        <f t="shared" si="174"/>
        <v>192.5825743365055</v>
      </c>
      <c r="M267" s="10"/>
      <c r="N267" s="13">
        <f t="shared" si="175"/>
        <v>2.8887386150475827</v>
      </c>
      <c r="O267" s="13">
        <f t="shared" si="176"/>
        <v>173.32431690285495</v>
      </c>
      <c r="P267" s="169">
        <f t="shared" si="177"/>
        <v>2.8887386150475827</v>
      </c>
      <c r="Q267" s="169">
        <f t="shared" si="178"/>
        <v>173.32431690285495</v>
      </c>
      <c r="R267" s="16"/>
      <c r="S267" s="17">
        <f t="shared" si="179"/>
        <v>0</v>
      </c>
      <c r="T267" s="8"/>
    </row>
    <row r="268" spans="1:20" s="34" customFormat="1" ht="11.25">
      <c r="A268" s="121"/>
      <c r="B268" s="137" t="s">
        <v>510</v>
      </c>
      <c r="C268" s="137" t="s">
        <v>511</v>
      </c>
      <c r="D268" s="137">
        <v>1</v>
      </c>
      <c r="E268" s="137">
        <v>60</v>
      </c>
      <c r="F268" s="137">
        <v>10</v>
      </c>
      <c r="G268" s="137">
        <v>60</v>
      </c>
      <c r="H268" s="137">
        <v>3.54</v>
      </c>
      <c r="I268" s="178">
        <v>3.5332070873205739</v>
      </c>
      <c r="J268" s="164">
        <f t="shared" si="172"/>
        <v>211.99242523923442</v>
      </c>
      <c r="K268" s="22">
        <f t="shared" si="173"/>
        <v>3.0032260242224877</v>
      </c>
      <c r="L268" s="10">
        <f t="shared" si="174"/>
        <v>180.19356145334928</v>
      </c>
      <c r="M268" s="10"/>
      <c r="N268" s="13">
        <f t="shared" si="175"/>
        <v>2.7029034218002392</v>
      </c>
      <c r="O268" s="13">
        <f t="shared" si="176"/>
        <v>162.17420530801436</v>
      </c>
      <c r="P268" s="169">
        <f t="shared" si="177"/>
        <v>2.7029034218002392</v>
      </c>
      <c r="Q268" s="169">
        <f t="shared" si="178"/>
        <v>162.17420530801436</v>
      </c>
      <c r="R268" s="16"/>
      <c r="S268" s="17">
        <f t="shared" si="179"/>
        <v>0</v>
      </c>
      <c r="T268" s="8"/>
    </row>
    <row r="269" spans="1:20" s="34" customFormat="1" ht="11.25">
      <c r="A269" s="48"/>
      <c r="B269" s="9" t="s">
        <v>512</v>
      </c>
      <c r="C269" s="9" t="s">
        <v>513</v>
      </c>
      <c r="D269" s="9">
        <v>1</v>
      </c>
      <c r="E269" s="9">
        <v>80</v>
      </c>
      <c r="F269" s="9">
        <v>10</v>
      </c>
      <c r="G269" s="9">
        <v>60</v>
      </c>
      <c r="H269" s="9">
        <v>4.4800000000000004</v>
      </c>
      <c r="I269" s="178">
        <v>4.4940711722488027</v>
      </c>
      <c r="J269" s="164">
        <f t="shared" si="172"/>
        <v>269.64427033492814</v>
      </c>
      <c r="K269" s="22">
        <f t="shared" si="173"/>
        <v>3.8199604964114822</v>
      </c>
      <c r="L269" s="10">
        <f t="shared" si="174"/>
        <v>229.19762978468893</v>
      </c>
      <c r="M269" s="10"/>
      <c r="N269" s="13">
        <f t="shared" si="175"/>
        <v>3.4379644467703341</v>
      </c>
      <c r="O269" s="13">
        <f t="shared" si="176"/>
        <v>206.27786680622003</v>
      </c>
      <c r="P269" s="169">
        <f t="shared" si="177"/>
        <v>3.4379644467703341</v>
      </c>
      <c r="Q269" s="169">
        <f t="shared" si="178"/>
        <v>206.27786680622003</v>
      </c>
      <c r="R269" s="16"/>
      <c r="S269" s="17">
        <f t="shared" si="179"/>
        <v>0</v>
      </c>
      <c r="T269" s="8"/>
    </row>
    <row r="270" spans="1:20" s="34" customFormat="1" ht="11.25">
      <c r="A270" s="48"/>
      <c r="B270" s="9" t="s">
        <v>514</v>
      </c>
      <c r="C270" s="9" t="s">
        <v>515</v>
      </c>
      <c r="D270" s="9">
        <v>1</v>
      </c>
      <c r="E270" s="9">
        <v>96</v>
      </c>
      <c r="F270" s="9">
        <v>10</v>
      </c>
      <c r="G270" s="9">
        <v>60</v>
      </c>
      <c r="H270" s="9">
        <v>5.23</v>
      </c>
      <c r="I270" s="178">
        <v>5.2562313397129188</v>
      </c>
      <c r="J270" s="164">
        <f t="shared" si="172"/>
        <v>315.37388038277516</v>
      </c>
      <c r="K270" s="22">
        <f t="shared" si="173"/>
        <v>4.4677966387559804</v>
      </c>
      <c r="L270" s="10">
        <f t="shared" si="174"/>
        <v>268.06779832535881</v>
      </c>
      <c r="M270" s="10"/>
      <c r="N270" s="13">
        <f t="shared" si="175"/>
        <v>4.0210169748803821</v>
      </c>
      <c r="O270" s="13">
        <f t="shared" si="176"/>
        <v>241.26101849282293</v>
      </c>
      <c r="P270" s="169">
        <f t="shared" si="177"/>
        <v>4.0210169748803821</v>
      </c>
      <c r="Q270" s="169">
        <f t="shared" si="178"/>
        <v>241.26101849282293</v>
      </c>
      <c r="R270" s="16"/>
      <c r="S270" s="17">
        <f t="shared" si="179"/>
        <v>0</v>
      </c>
      <c r="T270" s="8"/>
    </row>
    <row r="271" spans="1:20" s="34" customFormat="1" ht="11.25">
      <c r="A271" s="48"/>
      <c r="B271" s="9" t="s">
        <v>516</v>
      </c>
      <c r="C271" s="9" t="s">
        <v>517</v>
      </c>
      <c r="D271" s="9">
        <v>1</v>
      </c>
      <c r="E271" s="9">
        <v>60</v>
      </c>
      <c r="F271" s="9">
        <v>10</v>
      </c>
      <c r="G271" s="9">
        <v>60</v>
      </c>
      <c r="H271" s="9">
        <v>3.54</v>
      </c>
      <c r="I271" s="178">
        <v>3.5332070873205739</v>
      </c>
      <c r="J271" s="164">
        <f t="shared" si="172"/>
        <v>211.99242523923442</v>
      </c>
      <c r="K271" s="22">
        <f t="shared" si="173"/>
        <v>3.0032260242224877</v>
      </c>
      <c r="L271" s="10">
        <f t="shared" si="174"/>
        <v>180.19356145334928</v>
      </c>
      <c r="M271" s="10"/>
      <c r="N271" s="13">
        <f t="shared" si="175"/>
        <v>2.7029034218002392</v>
      </c>
      <c r="O271" s="13">
        <f t="shared" si="176"/>
        <v>162.17420530801436</v>
      </c>
      <c r="P271" s="169">
        <f t="shared" si="177"/>
        <v>2.7029034218002392</v>
      </c>
      <c r="Q271" s="169">
        <f t="shared" si="178"/>
        <v>162.17420530801436</v>
      </c>
      <c r="R271" s="16"/>
      <c r="S271" s="17">
        <f t="shared" si="179"/>
        <v>0</v>
      </c>
      <c r="T271" s="8"/>
    </row>
    <row r="272" spans="1:20" s="34" customFormat="1" ht="11.25">
      <c r="A272" s="48"/>
      <c r="B272" s="9" t="s">
        <v>518</v>
      </c>
      <c r="C272" s="9" t="s">
        <v>519</v>
      </c>
      <c r="D272" s="9">
        <v>1</v>
      </c>
      <c r="E272" s="9">
        <v>48</v>
      </c>
      <c r="F272" s="9">
        <v>20</v>
      </c>
      <c r="G272" s="9">
        <v>240</v>
      </c>
      <c r="H272" s="9">
        <v>1.44</v>
      </c>
      <c r="I272" s="178">
        <v>1.4805005144256935</v>
      </c>
      <c r="J272" s="164">
        <f t="shared" si="172"/>
        <v>355.32012346216646</v>
      </c>
      <c r="K272" s="22">
        <f t="shared" si="173"/>
        <v>1.2584254372618395</v>
      </c>
      <c r="L272" s="10">
        <f t="shared" si="174"/>
        <v>302.02210494284151</v>
      </c>
      <c r="M272" s="10"/>
      <c r="N272" s="13">
        <f t="shared" si="175"/>
        <v>1.1325828935356557</v>
      </c>
      <c r="O272" s="13">
        <f t="shared" si="176"/>
        <v>271.81989444855736</v>
      </c>
      <c r="P272" s="169">
        <f t="shared" si="177"/>
        <v>1.1325828935356557</v>
      </c>
      <c r="Q272" s="169">
        <f t="shared" si="178"/>
        <v>271.81989444855736</v>
      </c>
      <c r="R272" s="16"/>
      <c r="S272" s="17">
        <f t="shared" si="179"/>
        <v>0</v>
      </c>
      <c r="T272" s="8"/>
    </row>
    <row r="273" spans="1:20" s="34" customFormat="1" ht="11.25">
      <c r="A273" s="48"/>
      <c r="B273" s="9" t="s">
        <v>520</v>
      </c>
      <c r="C273" s="9" t="s">
        <v>521</v>
      </c>
      <c r="D273" s="9">
        <v>1</v>
      </c>
      <c r="E273" s="9">
        <v>96</v>
      </c>
      <c r="F273" s="9">
        <v>10</v>
      </c>
      <c r="G273" s="9">
        <v>120</v>
      </c>
      <c r="H273" s="9">
        <v>2.73</v>
      </c>
      <c r="I273" s="178">
        <v>2.8036686458900379</v>
      </c>
      <c r="J273" s="164">
        <f t="shared" si="172"/>
        <v>336.44023750680458</v>
      </c>
      <c r="K273" s="22">
        <f t="shared" si="173"/>
        <v>2.3831183490065322</v>
      </c>
      <c r="L273" s="10">
        <f t="shared" si="174"/>
        <v>285.97420188078388</v>
      </c>
      <c r="M273" s="10"/>
      <c r="N273" s="13">
        <f t="shared" si="175"/>
        <v>2.1448065141058792</v>
      </c>
      <c r="O273" s="13">
        <f t="shared" si="176"/>
        <v>257.37678169270549</v>
      </c>
      <c r="P273" s="169">
        <f t="shared" si="177"/>
        <v>2.1448065141058792</v>
      </c>
      <c r="Q273" s="169">
        <f t="shared" si="178"/>
        <v>257.37678169270549</v>
      </c>
      <c r="R273" s="16"/>
      <c r="S273" s="17">
        <f t="shared" si="179"/>
        <v>0</v>
      </c>
      <c r="T273" s="8"/>
    </row>
    <row r="274" spans="1:20" s="197" customFormat="1" ht="12.75" customHeight="1">
      <c r="A274" s="187"/>
      <c r="B274" s="137" t="s">
        <v>522</v>
      </c>
      <c r="C274" s="137" t="s">
        <v>523</v>
      </c>
      <c r="D274" s="137">
        <v>1</v>
      </c>
      <c r="E274" s="137">
        <v>40</v>
      </c>
      <c r="F274" s="137">
        <v>20</v>
      </c>
      <c r="G274" s="137">
        <v>240</v>
      </c>
      <c r="H274" s="137">
        <v>1.53</v>
      </c>
      <c r="I274" s="188">
        <v>1.5157061001410437</v>
      </c>
      <c r="J274" s="189">
        <f t="shared" si="172"/>
        <v>363.76946403385045</v>
      </c>
      <c r="K274" s="190">
        <f t="shared" si="173"/>
        <v>1.2883501851198871</v>
      </c>
      <c r="L274" s="191">
        <f t="shared" si="174"/>
        <v>309.20404442877287</v>
      </c>
      <c r="M274" s="191"/>
      <c r="N274" s="192">
        <f t="shared" si="175"/>
        <v>1.1595151666078984</v>
      </c>
      <c r="O274" s="192">
        <f t="shared" si="176"/>
        <v>278.2836399858956</v>
      </c>
      <c r="P274" s="193">
        <f t="shared" si="177"/>
        <v>1.1595151666078984</v>
      </c>
      <c r="Q274" s="193">
        <f t="shared" si="178"/>
        <v>278.2836399858956</v>
      </c>
      <c r="R274" s="194"/>
      <c r="S274" s="195">
        <f t="shared" si="179"/>
        <v>0</v>
      </c>
      <c r="T274" s="196"/>
    </row>
    <row r="275" spans="1:20" s="197" customFormat="1" ht="12.75" customHeight="1">
      <c r="A275" s="187"/>
      <c r="B275" s="137" t="s">
        <v>524</v>
      </c>
      <c r="C275" s="137" t="s">
        <v>525</v>
      </c>
      <c r="D275" s="137">
        <v>1</v>
      </c>
      <c r="E275" s="137">
        <v>40</v>
      </c>
      <c r="F275" s="137">
        <v>20</v>
      </c>
      <c r="G275" s="137">
        <v>240</v>
      </c>
      <c r="H275" s="137">
        <v>1.53</v>
      </c>
      <c r="I275" s="188">
        <v>1.5157061001410437</v>
      </c>
      <c r="J275" s="189">
        <f t="shared" si="172"/>
        <v>363.76946403385045</v>
      </c>
      <c r="K275" s="190">
        <f t="shared" si="173"/>
        <v>1.2883501851198871</v>
      </c>
      <c r="L275" s="191">
        <f t="shared" si="174"/>
        <v>309.20404442877287</v>
      </c>
      <c r="M275" s="191"/>
      <c r="N275" s="192">
        <f t="shared" si="175"/>
        <v>1.1595151666078984</v>
      </c>
      <c r="O275" s="192">
        <f t="shared" si="176"/>
        <v>278.2836399858956</v>
      </c>
      <c r="P275" s="193">
        <f t="shared" si="177"/>
        <v>1.1595151666078984</v>
      </c>
      <c r="Q275" s="193">
        <f t="shared" si="178"/>
        <v>278.2836399858956</v>
      </c>
      <c r="R275" s="194"/>
      <c r="S275" s="195">
        <f t="shared" si="179"/>
        <v>0</v>
      </c>
      <c r="T275" s="196"/>
    </row>
    <row r="276" spans="1:20" s="197" customFormat="1" ht="12.75" customHeight="1">
      <c r="A276" s="187"/>
      <c r="B276" s="198"/>
      <c r="C276" s="199" t="s">
        <v>526</v>
      </c>
      <c r="D276" s="198"/>
      <c r="E276" s="198"/>
      <c r="F276" s="198"/>
      <c r="G276" s="198"/>
      <c r="H276" s="198"/>
      <c r="I276" s="188"/>
      <c r="J276" s="189"/>
      <c r="K276" s="190"/>
      <c r="L276" s="191"/>
      <c r="M276" s="191"/>
      <c r="N276" s="192"/>
      <c r="O276" s="192"/>
      <c r="P276" s="193"/>
      <c r="Q276" s="193"/>
      <c r="R276" s="194"/>
      <c r="S276" s="195"/>
      <c r="T276" s="196"/>
    </row>
    <row r="277" spans="1:20" s="197" customFormat="1" ht="12.75" customHeight="1">
      <c r="A277" s="187"/>
      <c r="B277" s="137" t="s">
        <v>527</v>
      </c>
      <c r="C277" s="137" t="s">
        <v>528</v>
      </c>
      <c r="D277" s="137">
        <v>1</v>
      </c>
      <c r="E277" s="137">
        <v>96</v>
      </c>
      <c r="F277" s="137">
        <v>5</v>
      </c>
      <c r="G277" s="198">
        <v>60</v>
      </c>
      <c r="H277" s="198">
        <v>4.34</v>
      </c>
      <c r="I277" s="188">
        <v>4.472944082743604</v>
      </c>
      <c r="J277" s="189">
        <f>G277*I277</f>
        <v>268.37664496461622</v>
      </c>
      <c r="K277" s="190">
        <f t="shared" ref="K277:K281" si="180">I277*(1-$S$5)</f>
        <v>3.8020024703320634</v>
      </c>
      <c r="L277" s="191">
        <f t="shared" ref="L277:L281" si="181">K277*G277</f>
        <v>228.12014821992381</v>
      </c>
      <c r="M277" s="191"/>
      <c r="N277" s="192">
        <f t="shared" ref="N277:N281" si="182">K277*(1-$S$3)</f>
        <v>3.4218022232988572</v>
      </c>
      <c r="O277" s="192">
        <f t="shared" ref="O277:O281" si="183">N277*G277</f>
        <v>205.30813339793144</v>
      </c>
      <c r="P277" s="193">
        <f t="shared" ref="P277:P281" si="184">N277*(1-$S$1)</f>
        <v>3.4218022232988572</v>
      </c>
      <c r="Q277" s="193">
        <f t="shared" ref="Q277:Q281" si="185">P277*G277</f>
        <v>205.30813339793144</v>
      </c>
      <c r="R277" s="194"/>
      <c r="S277" s="195">
        <f t="shared" ref="S277:S281" si="186">R277*Q277</f>
        <v>0</v>
      </c>
      <c r="T277" s="196"/>
    </row>
    <row r="278" spans="1:20" s="197" customFormat="1" ht="12.75" customHeight="1">
      <c r="A278" s="187"/>
      <c r="B278" s="137" t="s">
        <v>529</v>
      </c>
      <c r="C278" s="137" t="s">
        <v>530</v>
      </c>
      <c r="D278" s="137">
        <v>1</v>
      </c>
      <c r="E278" s="137">
        <v>80</v>
      </c>
      <c r="F278" s="137">
        <v>5</v>
      </c>
      <c r="G278" s="198">
        <v>60</v>
      </c>
      <c r="H278" s="198">
        <v>3.95</v>
      </c>
      <c r="I278" s="188">
        <v>4.0663671475231347</v>
      </c>
      <c r="J278" s="189">
        <f>G278*I278</f>
        <v>243.98202885138807</v>
      </c>
      <c r="K278" s="190">
        <f t="shared" si="180"/>
        <v>3.4564120753946646</v>
      </c>
      <c r="L278" s="191">
        <f t="shared" si="181"/>
        <v>207.38472452367986</v>
      </c>
      <c r="M278" s="191"/>
      <c r="N278" s="192">
        <f t="shared" si="182"/>
        <v>3.110770867855198</v>
      </c>
      <c r="O278" s="192">
        <f t="shared" si="183"/>
        <v>186.64625207131189</v>
      </c>
      <c r="P278" s="193">
        <f t="shared" si="184"/>
        <v>3.110770867855198</v>
      </c>
      <c r="Q278" s="193">
        <f t="shared" si="185"/>
        <v>186.64625207131189</v>
      </c>
      <c r="R278" s="194"/>
      <c r="S278" s="195">
        <f t="shared" si="186"/>
        <v>0</v>
      </c>
      <c r="T278" s="196"/>
    </row>
    <row r="279" spans="1:20" s="197" customFormat="1" ht="12.75" customHeight="1">
      <c r="A279" s="187"/>
      <c r="B279" s="137" t="s">
        <v>531</v>
      </c>
      <c r="C279" s="137" t="s">
        <v>532</v>
      </c>
      <c r="D279" s="137">
        <v>1</v>
      </c>
      <c r="E279" s="137">
        <v>192</v>
      </c>
      <c r="F279" s="137">
        <v>5</v>
      </c>
      <c r="G279" s="198">
        <v>40</v>
      </c>
      <c r="H279" s="198">
        <v>7.01</v>
      </c>
      <c r="I279" s="188">
        <v>7.2778622808927604</v>
      </c>
      <c r="J279" s="189">
        <f>G279*I279</f>
        <v>291.11449123571043</v>
      </c>
      <c r="K279" s="190">
        <f t="shared" si="180"/>
        <v>6.1861829387588463</v>
      </c>
      <c r="L279" s="191">
        <f t="shared" si="181"/>
        <v>247.44731755035386</v>
      </c>
      <c r="M279" s="191"/>
      <c r="N279" s="192">
        <f t="shared" si="182"/>
        <v>5.5675646448829621</v>
      </c>
      <c r="O279" s="192">
        <f t="shared" si="183"/>
        <v>222.7025857953185</v>
      </c>
      <c r="P279" s="193">
        <f t="shared" si="184"/>
        <v>5.5675646448829621</v>
      </c>
      <c r="Q279" s="193">
        <f t="shared" si="185"/>
        <v>222.7025857953185</v>
      </c>
      <c r="R279" s="194"/>
      <c r="S279" s="195">
        <f t="shared" si="186"/>
        <v>0</v>
      </c>
      <c r="T279" s="196"/>
    </row>
    <row r="280" spans="1:20" s="197" customFormat="1" ht="12.75" customHeight="1">
      <c r="A280" s="200"/>
      <c r="B280" s="137" t="s">
        <v>533</v>
      </c>
      <c r="C280" s="138" t="s">
        <v>534</v>
      </c>
      <c r="D280" s="137">
        <v>1</v>
      </c>
      <c r="E280" s="137">
        <v>96</v>
      </c>
      <c r="F280" s="137">
        <v>5</v>
      </c>
      <c r="G280" s="141">
        <v>60</v>
      </c>
      <c r="H280" s="141">
        <v>4.34</v>
      </c>
      <c r="I280" s="141">
        <v>4.472944082743604</v>
      </c>
      <c r="J280" s="189">
        <f>G280*I280</f>
        <v>268.37664496461622</v>
      </c>
      <c r="K280" s="190">
        <f t="shared" si="180"/>
        <v>3.8020024703320634</v>
      </c>
      <c r="L280" s="191">
        <f t="shared" si="181"/>
        <v>228.12014821992381</v>
      </c>
      <c r="M280" s="191"/>
      <c r="N280" s="192">
        <f t="shared" si="182"/>
        <v>3.4218022232988572</v>
      </c>
      <c r="O280" s="192">
        <f t="shared" si="183"/>
        <v>205.30813339793144</v>
      </c>
      <c r="P280" s="193">
        <f t="shared" si="184"/>
        <v>3.4218022232988572</v>
      </c>
      <c r="Q280" s="193">
        <f t="shared" si="185"/>
        <v>205.30813339793144</v>
      </c>
      <c r="R280" s="194"/>
      <c r="S280" s="195">
        <f t="shared" si="186"/>
        <v>0</v>
      </c>
      <c r="T280" s="196"/>
    </row>
    <row r="281" spans="1:20" s="197" customFormat="1" ht="12.75" customHeight="1">
      <c r="A281" s="200"/>
      <c r="B281" s="137" t="s">
        <v>535</v>
      </c>
      <c r="C281" s="138" t="s">
        <v>536</v>
      </c>
      <c r="D281" s="137">
        <v>1</v>
      </c>
      <c r="E281" s="137">
        <v>96</v>
      </c>
      <c r="F281" s="137">
        <v>5</v>
      </c>
      <c r="G281" s="141">
        <v>60</v>
      </c>
      <c r="H281" s="141">
        <v>4.34</v>
      </c>
      <c r="I281" s="188">
        <v>4.472944082743604</v>
      </c>
      <c r="J281" s="189">
        <f>G281*I281</f>
        <v>268.37664496461622</v>
      </c>
      <c r="K281" s="190">
        <f t="shared" si="180"/>
        <v>3.8020024703320634</v>
      </c>
      <c r="L281" s="191">
        <f t="shared" si="181"/>
        <v>228.12014821992381</v>
      </c>
      <c r="M281" s="191"/>
      <c r="N281" s="192">
        <f t="shared" si="182"/>
        <v>3.4218022232988572</v>
      </c>
      <c r="O281" s="192">
        <f t="shared" si="183"/>
        <v>205.30813339793144</v>
      </c>
      <c r="P281" s="193">
        <f t="shared" si="184"/>
        <v>3.4218022232988572</v>
      </c>
      <c r="Q281" s="193">
        <f t="shared" si="185"/>
        <v>205.30813339793144</v>
      </c>
      <c r="R281" s="194"/>
      <c r="S281" s="195">
        <f t="shared" si="186"/>
        <v>0</v>
      </c>
      <c r="T281" s="196"/>
    </row>
    <row r="282" spans="1:20" s="197" customFormat="1" ht="12.75" customHeight="1">
      <c r="A282" s="187"/>
      <c r="B282" s="146"/>
      <c r="C282" s="147"/>
      <c r="D282" s="146"/>
      <c r="E282" s="146"/>
      <c r="F282" s="146"/>
      <c r="G282" s="46"/>
      <c r="H282" s="46"/>
      <c r="I282" s="188"/>
      <c r="J282" s="198"/>
      <c r="K282" s="201"/>
      <c r="L282" s="192"/>
      <c r="M282" s="192"/>
      <c r="N282" s="192"/>
      <c r="O282" s="192"/>
      <c r="P282" s="193"/>
      <c r="Q282" s="193"/>
      <c r="R282" s="194"/>
      <c r="S282" s="195"/>
      <c r="T282" s="196"/>
    </row>
    <row r="283" spans="1:20" s="197" customFormat="1" ht="12.75" customHeight="1">
      <c r="A283" s="187"/>
      <c r="B283" s="137" t="s">
        <v>537</v>
      </c>
      <c r="C283" s="137" t="s">
        <v>538</v>
      </c>
      <c r="D283" s="137">
        <v>1</v>
      </c>
      <c r="E283" s="137">
        <v>80</v>
      </c>
      <c r="F283" s="137">
        <v>10</v>
      </c>
      <c r="G283" s="198">
        <v>120</v>
      </c>
      <c r="H283" s="198">
        <v>2.8</v>
      </c>
      <c r="I283" s="188">
        <v>2.5659408926092988</v>
      </c>
      <c r="J283" s="189">
        <f>G283*I283</f>
        <v>307.91290711311586</v>
      </c>
      <c r="K283" s="190">
        <f t="shared" ref="K283:K286" si="187">I283*(1-$S$5)</f>
        <v>2.1810497587179039</v>
      </c>
      <c r="L283" s="191">
        <f t="shared" ref="L283:L286" si="188">K283*G283</f>
        <v>261.72597104614846</v>
      </c>
      <c r="M283" s="191"/>
      <c r="N283" s="192">
        <f t="shared" ref="N283:N286" si="189">K283*(1-$S$3)</f>
        <v>1.9629447828461135</v>
      </c>
      <c r="O283" s="192">
        <f t="shared" ref="O283:O286" si="190">N283*G283</f>
        <v>235.55337394153361</v>
      </c>
      <c r="P283" s="193">
        <f t="shared" ref="P283:P286" si="191">N283*(1-$S$1)</f>
        <v>1.9629447828461135</v>
      </c>
      <c r="Q283" s="193">
        <f t="shared" ref="Q283:Q286" si="192">P283*G283</f>
        <v>235.55337394153361</v>
      </c>
      <c r="R283" s="194"/>
      <c r="S283" s="195">
        <f t="shared" ref="S283:S286" si="193">R283*Q283</f>
        <v>0</v>
      </c>
      <c r="T283" s="196"/>
    </row>
    <row r="284" spans="1:20" s="197" customFormat="1" ht="12.75" customHeight="1">
      <c r="A284" s="187"/>
      <c r="B284" s="137" t="s">
        <v>539</v>
      </c>
      <c r="C284" s="137" t="s">
        <v>540</v>
      </c>
      <c r="D284" s="137">
        <v>1</v>
      </c>
      <c r="E284" s="137">
        <v>48</v>
      </c>
      <c r="F284" s="137">
        <v>20</v>
      </c>
      <c r="G284" s="198">
        <v>320</v>
      </c>
      <c r="H284" s="198">
        <v>1.28</v>
      </c>
      <c r="I284" s="141">
        <v>1.2106308750759023</v>
      </c>
      <c r="J284" s="189">
        <f>G284*I284</f>
        <v>387.40188002428874</v>
      </c>
      <c r="K284" s="190">
        <f t="shared" si="187"/>
        <v>1.0290362438145169</v>
      </c>
      <c r="L284" s="191">
        <f t="shared" si="188"/>
        <v>329.29159802064538</v>
      </c>
      <c r="M284" s="191"/>
      <c r="N284" s="192">
        <f t="shared" si="189"/>
        <v>0.92613261943306524</v>
      </c>
      <c r="O284" s="192">
        <f t="shared" si="190"/>
        <v>296.36243821858091</v>
      </c>
      <c r="P284" s="193">
        <f t="shared" si="191"/>
        <v>0.92613261943306524</v>
      </c>
      <c r="Q284" s="193">
        <f t="shared" si="192"/>
        <v>296.36243821858091</v>
      </c>
      <c r="R284" s="194"/>
      <c r="S284" s="195">
        <f t="shared" si="193"/>
        <v>0</v>
      </c>
      <c r="T284" s="196"/>
    </row>
    <row r="285" spans="1:20" s="197" customFormat="1" ht="12.75" customHeight="1">
      <c r="A285" s="187"/>
      <c r="B285" s="137" t="s">
        <v>541</v>
      </c>
      <c r="C285" s="137" t="s">
        <v>542</v>
      </c>
      <c r="D285" s="137">
        <v>1</v>
      </c>
      <c r="E285" s="137">
        <v>96</v>
      </c>
      <c r="F285" s="137">
        <v>10</v>
      </c>
      <c r="G285" s="198">
        <v>160</v>
      </c>
      <c r="H285" s="198">
        <v>2.2000000000000002</v>
      </c>
      <c r="I285" s="188">
        <v>2.0803473528691003</v>
      </c>
      <c r="J285" s="189">
        <f>G285*I285</f>
        <v>332.85557645905607</v>
      </c>
      <c r="K285" s="190">
        <f t="shared" si="187"/>
        <v>1.7682952499387352</v>
      </c>
      <c r="L285" s="191">
        <f t="shared" si="188"/>
        <v>282.92723999019762</v>
      </c>
      <c r="M285" s="191"/>
      <c r="N285" s="192">
        <f t="shared" si="189"/>
        <v>1.5914657249448618</v>
      </c>
      <c r="O285" s="192">
        <f t="shared" si="190"/>
        <v>254.63451599117789</v>
      </c>
      <c r="P285" s="193">
        <f t="shared" si="191"/>
        <v>1.5914657249448618</v>
      </c>
      <c r="Q285" s="193">
        <f t="shared" si="192"/>
        <v>254.63451599117789</v>
      </c>
      <c r="R285" s="194"/>
      <c r="S285" s="195">
        <f t="shared" si="193"/>
        <v>0</v>
      </c>
      <c r="T285" s="196"/>
    </row>
    <row r="286" spans="1:20" s="197" customFormat="1" ht="12.75" customHeight="1">
      <c r="A286" s="187"/>
      <c r="B286" s="137" t="s">
        <v>543</v>
      </c>
      <c r="C286" s="137" t="s">
        <v>544</v>
      </c>
      <c r="D286" s="137">
        <v>1</v>
      </c>
      <c r="E286" s="137">
        <v>40</v>
      </c>
      <c r="F286" s="137">
        <v>40</v>
      </c>
      <c r="G286" s="198">
        <v>480</v>
      </c>
      <c r="H286" s="198">
        <v>0.76</v>
      </c>
      <c r="I286" s="188">
        <v>0.69848066007763709</v>
      </c>
      <c r="J286" s="189">
        <f>G286*I286</f>
        <v>335.27071683726581</v>
      </c>
      <c r="K286" s="190">
        <f t="shared" si="187"/>
        <v>0.59370856106599157</v>
      </c>
      <c r="L286" s="191">
        <f t="shared" si="188"/>
        <v>284.98010931167596</v>
      </c>
      <c r="M286" s="191"/>
      <c r="N286" s="192">
        <f t="shared" si="189"/>
        <v>0.53433770495939248</v>
      </c>
      <c r="O286" s="192">
        <f t="shared" si="190"/>
        <v>256.48209838050838</v>
      </c>
      <c r="P286" s="193">
        <f t="shared" si="191"/>
        <v>0.53433770495939248</v>
      </c>
      <c r="Q286" s="193">
        <f t="shared" si="192"/>
        <v>256.48209838050838</v>
      </c>
      <c r="R286" s="194"/>
      <c r="S286" s="195">
        <f t="shared" si="193"/>
        <v>0</v>
      </c>
      <c r="T286" s="196"/>
    </row>
    <row r="287" spans="1:20" s="34" customFormat="1" ht="11.25">
      <c r="A287" s="48"/>
      <c r="B287" s="11"/>
      <c r="C287" s="145" t="s">
        <v>545</v>
      </c>
      <c r="D287" s="11"/>
      <c r="E287" s="11"/>
      <c r="F287" s="11"/>
      <c r="G287" s="11"/>
      <c r="I287" s="179"/>
      <c r="J287" s="164"/>
      <c r="K287" s="22"/>
      <c r="L287" s="10"/>
      <c r="M287" s="10"/>
      <c r="N287" s="13"/>
      <c r="O287" s="13"/>
      <c r="P287" s="169"/>
      <c r="Q287" s="169"/>
      <c r="R287" s="16"/>
      <c r="S287" s="17"/>
      <c r="T287" s="8"/>
    </row>
    <row r="288" spans="1:20" s="197" customFormat="1" ht="12.75" customHeight="1">
      <c r="A288" s="200"/>
      <c r="B288" s="137" t="s">
        <v>546</v>
      </c>
      <c r="C288" s="137" t="s">
        <v>547</v>
      </c>
      <c r="D288" s="137">
        <v>1</v>
      </c>
      <c r="E288" s="137">
        <v>48</v>
      </c>
      <c r="F288" s="137">
        <v>4</v>
      </c>
      <c r="G288" s="137">
        <v>48</v>
      </c>
      <c r="H288" s="137">
        <v>5.93</v>
      </c>
      <c r="I288" s="188">
        <v>5.45952116970604</v>
      </c>
      <c r="J288" s="189">
        <f t="shared" ref="J288:J295" si="194">G288*I288</f>
        <v>262.05701614588992</v>
      </c>
      <c r="K288" s="190">
        <f t="shared" ref="K288:K295" si="195">I288*(1-$S$5)</f>
        <v>4.6405929942501336</v>
      </c>
      <c r="L288" s="191">
        <f t="shared" ref="L288:L295" si="196">K288*G288</f>
        <v>222.7484637240064</v>
      </c>
      <c r="M288" s="191"/>
      <c r="N288" s="192">
        <f t="shared" ref="N288:N295" si="197">K288*(1-$S$3)</f>
        <v>4.1765336948251202</v>
      </c>
      <c r="O288" s="192">
        <f t="shared" ref="O288:O295" si="198">N288*G288</f>
        <v>200.47361735160575</v>
      </c>
      <c r="P288" s="193">
        <f t="shared" ref="P288:P295" si="199">N288*(1-$S$1)</f>
        <v>4.1765336948251202</v>
      </c>
      <c r="Q288" s="193">
        <f t="shared" ref="Q288:Q295" si="200">P288*G288</f>
        <v>200.47361735160575</v>
      </c>
      <c r="R288" s="194"/>
      <c r="S288" s="195">
        <f t="shared" ref="S288:S295" si="201">R288*Q288</f>
        <v>0</v>
      </c>
      <c r="T288" s="196"/>
    </row>
    <row r="289" spans="1:20" s="197" customFormat="1" ht="12.75" customHeight="1">
      <c r="A289" s="187"/>
      <c r="B289" s="137" t="s">
        <v>548</v>
      </c>
      <c r="C289" s="137" t="s">
        <v>549</v>
      </c>
      <c r="D289" s="137">
        <v>1</v>
      </c>
      <c r="E289" s="137">
        <v>60</v>
      </c>
      <c r="F289" s="137">
        <v>4</v>
      </c>
      <c r="G289" s="137">
        <v>48</v>
      </c>
      <c r="H289" s="137">
        <v>7.42</v>
      </c>
      <c r="I289" s="188">
        <v>6.2518725469515513</v>
      </c>
      <c r="J289" s="189">
        <f t="shared" si="194"/>
        <v>300.08988225367443</v>
      </c>
      <c r="K289" s="190">
        <f t="shared" si="195"/>
        <v>5.3140916649088181</v>
      </c>
      <c r="L289" s="191">
        <f t="shared" si="196"/>
        <v>255.07639991562326</v>
      </c>
      <c r="M289" s="191"/>
      <c r="N289" s="192">
        <f t="shared" si="197"/>
        <v>4.7826824984179366</v>
      </c>
      <c r="O289" s="192">
        <f t="shared" si="198"/>
        <v>229.56875992406094</v>
      </c>
      <c r="P289" s="193">
        <f t="shared" si="199"/>
        <v>4.7826824984179366</v>
      </c>
      <c r="Q289" s="193">
        <f t="shared" si="200"/>
        <v>229.56875992406094</v>
      </c>
      <c r="R289" s="194"/>
      <c r="S289" s="195">
        <f t="shared" si="201"/>
        <v>0</v>
      </c>
      <c r="T289" s="196"/>
    </row>
    <row r="290" spans="1:20" s="197" customFormat="1" ht="12.75" customHeight="1">
      <c r="A290" s="187"/>
      <c r="B290" s="137" t="s">
        <v>550</v>
      </c>
      <c r="C290" s="137" t="s">
        <v>551</v>
      </c>
      <c r="D290" s="137">
        <v>1</v>
      </c>
      <c r="E290" s="137">
        <v>96</v>
      </c>
      <c r="F290" s="137">
        <v>4</v>
      </c>
      <c r="G290" s="137">
        <v>48</v>
      </c>
      <c r="H290" s="137">
        <v>8.24</v>
      </c>
      <c r="I290" s="188">
        <v>7.8253705500000015</v>
      </c>
      <c r="J290" s="189">
        <f t="shared" si="194"/>
        <v>375.61778640000006</v>
      </c>
      <c r="K290" s="190">
        <f t="shared" si="195"/>
        <v>6.6515649675000015</v>
      </c>
      <c r="L290" s="191">
        <f t="shared" si="196"/>
        <v>319.27511844000009</v>
      </c>
      <c r="M290" s="191"/>
      <c r="N290" s="192">
        <f t="shared" si="197"/>
        <v>5.9864084707500016</v>
      </c>
      <c r="O290" s="192">
        <f t="shared" si="198"/>
        <v>287.34760659600011</v>
      </c>
      <c r="P290" s="193">
        <f t="shared" si="199"/>
        <v>5.9864084707500016</v>
      </c>
      <c r="Q290" s="193">
        <f t="shared" si="200"/>
        <v>287.34760659600011</v>
      </c>
      <c r="R290" s="194"/>
      <c r="S290" s="195">
        <f t="shared" si="201"/>
        <v>0</v>
      </c>
      <c r="T290" s="196"/>
    </row>
    <row r="291" spans="1:20" s="197" customFormat="1" ht="12.75" customHeight="1">
      <c r="A291" s="187"/>
      <c r="B291" s="137" t="s">
        <v>552</v>
      </c>
      <c r="C291" s="137" t="s">
        <v>553</v>
      </c>
      <c r="D291" s="137">
        <v>1</v>
      </c>
      <c r="E291" s="137">
        <v>60</v>
      </c>
      <c r="F291" s="137">
        <v>4</v>
      </c>
      <c r="G291" s="137">
        <v>48</v>
      </c>
      <c r="H291" s="137">
        <v>8.07</v>
      </c>
      <c r="I291" s="188">
        <v>6.7955136379908163</v>
      </c>
      <c r="J291" s="189">
        <f t="shared" si="194"/>
        <v>326.1846546235592</v>
      </c>
      <c r="K291" s="190">
        <f t="shared" si="195"/>
        <v>5.776186592292194</v>
      </c>
      <c r="L291" s="191">
        <f t="shared" si="196"/>
        <v>277.2569564300253</v>
      </c>
      <c r="M291" s="191"/>
      <c r="N291" s="192">
        <f t="shared" si="197"/>
        <v>5.198567933062975</v>
      </c>
      <c r="O291" s="192">
        <f t="shared" si="198"/>
        <v>249.5312607870228</v>
      </c>
      <c r="P291" s="193">
        <f t="shared" si="199"/>
        <v>5.198567933062975</v>
      </c>
      <c r="Q291" s="193">
        <f t="shared" si="200"/>
        <v>249.5312607870228</v>
      </c>
      <c r="R291" s="194"/>
      <c r="S291" s="195">
        <f t="shared" si="201"/>
        <v>0</v>
      </c>
      <c r="T291" s="196"/>
    </row>
    <row r="292" spans="1:20" s="197" customFormat="1" ht="12.75" customHeight="1">
      <c r="A292" s="187"/>
      <c r="B292" s="137" t="s">
        <v>554</v>
      </c>
      <c r="C292" s="137" t="s">
        <v>555</v>
      </c>
      <c r="D292" s="137">
        <v>1</v>
      </c>
      <c r="E292" s="137">
        <v>48</v>
      </c>
      <c r="F292" s="137">
        <v>10</v>
      </c>
      <c r="G292" s="137">
        <v>120</v>
      </c>
      <c r="H292" s="137">
        <v>3.79</v>
      </c>
      <c r="I292" s="188">
        <v>3.8143399299128995</v>
      </c>
      <c r="J292" s="189">
        <f t="shared" si="194"/>
        <v>457.72079158954796</v>
      </c>
      <c r="K292" s="190">
        <f t="shared" si="195"/>
        <v>3.2421889404259643</v>
      </c>
      <c r="L292" s="191">
        <f t="shared" si="196"/>
        <v>389.06267285111574</v>
      </c>
      <c r="M292" s="191"/>
      <c r="N292" s="192">
        <f t="shared" si="197"/>
        <v>2.9179700463833678</v>
      </c>
      <c r="O292" s="192">
        <f t="shared" si="198"/>
        <v>350.15640556600414</v>
      </c>
      <c r="P292" s="193">
        <f t="shared" si="199"/>
        <v>2.9179700463833678</v>
      </c>
      <c r="Q292" s="193">
        <f t="shared" si="200"/>
        <v>350.15640556600414</v>
      </c>
      <c r="R292" s="194"/>
      <c r="S292" s="195">
        <f t="shared" si="201"/>
        <v>0</v>
      </c>
      <c r="T292" s="196"/>
    </row>
    <row r="293" spans="1:20" s="197" customFormat="1" ht="12.75" customHeight="1">
      <c r="A293" s="187"/>
      <c r="B293" s="137" t="s">
        <v>556</v>
      </c>
      <c r="C293" s="137" t="s">
        <v>557</v>
      </c>
      <c r="D293" s="137">
        <v>1</v>
      </c>
      <c r="E293" s="137">
        <v>96</v>
      </c>
      <c r="F293" s="137">
        <v>5</v>
      </c>
      <c r="G293" s="137">
        <v>60</v>
      </c>
      <c r="H293" s="137">
        <v>6.32</v>
      </c>
      <c r="I293" s="188">
        <v>6.4275226571856301</v>
      </c>
      <c r="J293" s="189">
        <f t="shared" si="194"/>
        <v>385.65135943113779</v>
      </c>
      <c r="K293" s="190">
        <f t="shared" si="195"/>
        <v>5.463394258607785</v>
      </c>
      <c r="L293" s="191">
        <f t="shared" si="196"/>
        <v>327.80365551646707</v>
      </c>
      <c r="M293" s="191"/>
      <c r="N293" s="192">
        <f t="shared" si="197"/>
        <v>4.9170548327470067</v>
      </c>
      <c r="O293" s="192">
        <f t="shared" si="198"/>
        <v>295.02328996482038</v>
      </c>
      <c r="P293" s="193">
        <f t="shared" si="199"/>
        <v>4.9170548327470067</v>
      </c>
      <c r="Q293" s="193">
        <f t="shared" si="200"/>
        <v>295.02328996482038</v>
      </c>
      <c r="R293" s="194"/>
      <c r="S293" s="195">
        <f t="shared" si="201"/>
        <v>0</v>
      </c>
      <c r="T293" s="196"/>
    </row>
    <row r="294" spans="1:20" s="197" customFormat="1" ht="12.75" customHeight="1">
      <c r="A294" s="187"/>
      <c r="B294" s="137" t="s">
        <v>558</v>
      </c>
      <c r="C294" s="137" t="s">
        <v>559</v>
      </c>
      <c r="D294" s="137">
        <v>1</v>
      </c>
      <c r="E294" s="137">
        <v>48</v>
      </c>
      <c r="F294" s="137">
        <v>4</v>
      </c>
      <c r="G294" s="137">
        <v>48</v>
      </c>
      <c r="H294" s="137">
        <v>6.52</v>
      </c>
      <c r="I294" s="188">
        <v>6.3758044429434175</v>
      </c>
      <c r="J294" s="189">
        <f t="shared" si="194"/>
        <v>306.03861326128401</v>
      </c>
      <c r="K294" s="190">
        <f t="shared" si="195"/>
        <v>5.4194337765019052</v>
      </c>
      <c r="L294" s="191">
        <f t="shared" si="196"/>
        <v>260.13282127209146</v>
      </c>
      <c r="M294" s="191"/>
      <c r="N294" s="192">
        <f t="shared" si="197"/>
        <v>4.8774903988517151</v>
      </c>
      <c r="O294" s="192">
        <f t="shared" si="198"/>
        <v>234.11953914488231</v>
      </c>
      <c r="P294" s="193">
        <f t="shared" si="199"/>
        <v>4.8774903988517151</v>
      </c>
      <c r="Q294" s="193">
        <f t="shared" si="200"/>
        <v>234.11953914488231</v>
      </c>
      <c r="R294" s="194"/>
      <c r="S294" s="195">
        <f t="shared" si="201"/>
        <v>0</v>
      </c>
      <c r="T294" s="196"/>
    </row>
    <row r="295" spans="1:20" s="197" customFormat="1" ht="12.75" customHeight="1">
      <c r="A295" s="187"/>
      <c r="B295" s="137" t="s">
        <v>560</v>
      </c>
      <c r="C295" s="137" t="s">
        <v>561</v>
      </c>
      <c r="D295" s="137">
        <v>1</v>
      </c>
      <c r="E295" s="137">
        <v>96</v>
      </c>
      <c r="F295" s="137">
        <v>4</v>
      </c>
      <c r="G295" s="137">
        <v>48</v>
      </c>
      <c r="H295" s="137">
        <v>8.9600000000000009</v>
      </c>
      <c r="I295" s="188">
        <v>8.5058375543478277</v>
      </c>
      <c r="J295" s="189">
        <f t="shared" si="194"/>
        <v>408.28020260869573</v>
      </c>
      <c r="K295" s="190">
        <f t="shared" si="195"/>
        <v>7.2299619211956534</v>
      </c>
      <c r="L295" s="191">
        <f t="shared" si="196"/>
        <v>347.03817221739138</v>
      </c>
      <c r="M295" s="191"/>
      <c r="N295" s="192">
        <f t="shared" si="197"/>
        <v>6.5069657290760885</v>
      </c>
      <c r="O295" s="192">
        <f t="shared" si="198"/>
        <v>312.33435499565223</v>
      </c>
      <c r="P295" s="193">
        <f t="shared" si="199"/>
        <v>6.5069657290760885</v>
      </c>
      <c r="Q295" s="193">
        <f t="shared" si="200"/>
        <v>312.33435499565223</v>
      </c>
      <c r="R295" s="194"/>
      <c r="S295" s="195">
        <f t="shared" si="201"/>
        <v>0</v>
      </c>
      <c r="T295" s="196"/>
    </row>
    <row r="296" spans="1:20" s="34" customFormat="1" ht="11.25">
      <c r="A296" s="48"/>
      <c r="B296" s="11"/>
      <c r="C296" s="145" t="s">
        <v>562</v>
      </c>
      <c r="D296" s="11"/>
      <c r="E296" s="11"/>
      <c r="F296" s="11"/>
      <c r="G296" s="11"/>
      <c r="H296" s="11"/>
      <c r="I296" s="178"/>
      <c r="J296" s="164"/>
      <c r="K296" s="22"/>
      <c r="L296" s="10"/>
      <c r="M296" s="10"/>
      <c r="N296" s="13"/>
      <c r="O296" s="13"/>
      <c r="P296" s="169"/>
      <c r="Q296" s="169"/>
      <c r="R296" s="16"/>
      <c r="S296" s="17"/>
      <c r="T296" s="8"/>
    </row>
    <row r="297" spans="1:20" s="34" customFormat="1" ht="11.25">
      <c r="A297" s="48"/>
      <c r="B297" s="9" t="s">
        <v>563</v>
      </c>
      <c r="C297" s="9" t="s">
        <v>564</v>
      </c>
      <c r="D297" s="9">
        <v>1</v>
      </c>
      <c r="E297" s="9">
        <v>48</v>
      </c>
      <c r="F297" s="9">
        <v>5</v>
      </c>
      <c r="G297" s="9">
        <v>80</v>
      </c>
      <c r="H297" s="9">
        <v>2.97</v>
      </c>
      <c r="I297" s="178">
        <v>3.0396363405008162</v>
      </c>
      <c r="J297" s="164">
        <f t="shared" ref="J297:J302" si="202">G297*I297</f>
        <v>243.1709072400653</v>
      </c>
      <c r="K297" s="22">
        <f t="shared" ref="K297:K302" si="203">I297*(1-$S$5)</f>
        <v>2.5836908894256938</v>
      </c>
      <c r="L297" s="10">
        <f t="shared" ref="L297:L302" si="204">K297*G297</f>
        <v>206.69527115405549</v>
      </c>
      <c r="M297" s="10"/>
      <c r="N297" s="13">
        <f t="shared" ref="N297:N302" si="205">K297*(1-$S$3)</f>
        <v>2.3253218004831244</v>
      </c>
      <c r="O297" s="13">
        <f t="shared" ref="O297:O302" si="206">N297*G297</f>
        <v>186.02574403864995</v>
      </c>
      <c r="P297" s="169">
        <f t="shared" ref="P297:P302" si="207">N297*(1-$S$1)</f>
        <v>2.3253218004831244</v>
      </c>
      <c r="Q297" s="169">
        <f t="shared" ref="Q297:Q302" si="208">P297*G297</f>
        <v>186.02574403864995</v>
      </c>
      <c r="R297" s="16"/>
      <c r="S297" s="17">
        <f t="shared" ref="S297:S302" si="209">R297*Q297</f>
        <v>0</v>
      </c>
      <c r="T297" s="8"/>
    </row>
    <row r="298" spans="1:20" s="34" customFormat="1" ht="11.25">
      <c r="A298" s="48"/>
      <c r="B298" s="9" t="s">
        <v>565</v>
      </c>
      <c r="C298" s="9" t="s">
        <v>566</v>
      </c>
      <c r="D298" s="9">
        <v>1</v>
      </c>
      <c r="E298" s="9">
        <v>48</v>
      </c>
      <c r="F298" s="9">
        <v>5</v>
      </c>
      <c r="G298" s="9">
        <v>80</v>
      </c>
      <c r="H298" s="9"/>
      <c r="I298" s="178">
        <v>3.0396363405008162</v>
      </c>
      <c r="J298" s="164">
        <f t="shared" si="202"/>
        <v>243.1709072400653</v>
      </c>
      <c r="K298" s="22">
        <f t="shared" si="203"/>
        <v>2.5836908894256938</v>
      </c>
      <c r="L298" s="10">
        <f t="shared" si="204"/>
        <v>206.69527115405549</v>
      </c>
      <c r="M298" s="10"/>
      <c r="N298" s="13">
        <f t="shared" si="205"/>
        <v>2.3253218004831244</v>
      </c>
      <c r="O298" s="13">
        <f t="shared" si="206"/>
        <v>186.02574403864995</v>
      </c>
      <c r="P298" s="169">
        <f t="shared" si="207"/>
        <v>2.3253218004831244</v>
      </c>
      <c r="Q298" s="169">
        <f t="shared" si="208"/>
        <v>186.02574403864995</v>
      </c>
      <c r="R298" s="16"/>
      <c r="S298" s="17">
        <f t="shared" si="209"/>
        <v>0</v>
      </c>
      <c r="T298" s="8"/>
    </row>
    <row r="299" spans="1:20" s="34" customFormat="1" ht="11.25">
      <c r="A299" s="48"/>
      <c r="B299" s="9" t="s">
        <v>567</v>
      </c>
      <c r="C299" s="9" t="s">
        <v>568</v>
      </c>
      <c r="D299" s="9">
        <v>1</v>
      </c>
      <c r="E299" s="9">
        <v>48</v>
      </c>
      <c r="F299" s="9">
        <v>5</v>
      </c>
      <c r="G299" s="9">
        <v>80</v>
      </c>
      <c r="H299" s="9">
        <v>2.97</v>
      </c>
      <c r="I299" s="178">
        <v>3.0396363405008162</v>
      </c>
      <c r="J299" s="164">
        <f t="shared" si="202"/>
        <v>243.1709072400653</v>
      </c>
      <c r="K299" s="22">
        <f t="shared" si="203"/>
        <v>2.5836908894256938</v>
      </c>
      <c r="L299" s="10">
        <f t="shared" si="204"/>
        <v>206.69527115405549</v>
      </c>
      <c r="M299" s="10"/>
      <c r="N299" s="13">
        <f t="shared" si="205"/>
        <v>2.3253218004831244</v>
      </c>
      <c r="O299" s="13">
        <f t="shared" si="206"/>
        <v>186.02574403864995</v>
      </c>
      <c r="P299" s="169">
        <f t="shared" si="207"/>
        <v>2.3253218004831244</v>
      </c>
      <c r="Q299" s="169">
        <f t="shared" si="208"/>
        <v>186.02574403864995</v>
      </c>
      <c r="R299" s="16"/>
      <c r="S299" s="17">
        <f t="shared" si="209"/>
        <v>0</v>
      </c>
      <c r="T299" s="8"/>
    </row>
    <row r="300" spans="1:20" s="34" customFormat="1" ht="11.25">
      <c r="A300" s="48"/>
      <c r="B300" s="9" t="s">
        <v>569</v>
      </c>
      <c r="C300" s="9" t="s">
        <v>570</v>
      </c>
      <c r="D300" s="9">
        <v>1</v>
      </c>
      <c r="E300" s="9">
        <v>48</v>
      </c>
      <c r="F300" s="9">
        <v>5</v>
      </c>
      <c r="G300" s="9">
        <v>80</v>
      </c>
      <c r="H300" s="9">
        <v>2.97</v>
      </c>
      <c r="I300" s="178">
        <v>3.0396363405008162</v>
      </c>
      <c r="J300" s="164">
        <f t="shared" si="202"/>
        <v>243.1709072400653</v>
      </c>
      <c r="K300" s="22">
        <f t="shared" si="203"/>
        <v>2.5836908894256938</v>
      </c>
      <c r="L300" s="10">
        <f t="shared" si="204"/>
        <v>206.69527115405549</v>
      </c>
      <c r="M300" s="10"/>
      <c r="N300" s="13">
        <f t="shared" si="205"/>
        <v>2.3253218004831244</v>
      </c>
      <c r="O300" s="13">
        <f t="shared" si="206"/>
        <v>186.02574403864995</v>
      </c>
      <c r="P300" s="169">
        <f t="shared" si="207"/>
        <v>2.3253218004831244</v>
      </c>
      <c r="Q300" s="169">
        <f t="shared" si="208"/>
        <v>186.02574403864995</v>
      </c>
      <c r="R300" s="16"/>
      <c r="S300" s="17">
        <f t="shared" si="209"/>
        <v>0</v>
      </c>
      <c r="T300" s="8"/>
    </row>
    <row r="301" spans="1:20" s="34" customFormat="1" ht="11.25">
      <c r="A301" s="48"/>
      <c r="B301" s="9" t="s">
        <v>571</v>
      </c>
      <c r="C301" s="9" t="s">
        <v>572</v>
      </c>
      <c r="D301" s="9">
        <v>1</v>
      </c>
      <c r="E301" s="9">
        <v>48</v>
      </c>
      <c r="F301" s="9">
        <v>5</v>
      </c>
      <c r="G301" s="9">
        <v>80</v>
      </c>
      <c r="H301" s="9">
        <v>2.97</v>
      </c>
      <c r="I301" s="178">
        <v>3.0396363405008162</v>
      </c>
      <c r="J301" s="164">
        <f t="shared" si="202"/>
        <v>243.1709072400653</v>
      </c>
      <c r="K301" s="22">
        <f t="shared" si="203"/>
        <v>2.5836908894256938</v>
      </c>
      <c r="L301" s="10">
        <f t="shared" si="204"/>
        <v>206.69527115405549</v>
      </c>
      <c r="M301" s="10"/>
      <c r="N301" s="13">
        <f t="shared" si="205"/>
        <v>2.3253218004831244</v>
      </c>
      <c r="O301" s="13">
        <f t="shared" si="206"/>
        <v>186.02574403864995</v>
      </c>
      <c r="P301" s="169">
        <f t="shared" si="207"/>
        <v>2.3253218004831244</v>
      </c>
      <c r="Q301" s="169">
        <f t="shared" si="208"/>
        <v>186.02574403864995</v>
      </c>
      <c r="R301" s="16"/>
      <c r="S301" s="17">
        <f t="shared" si="209"/>
        <v>0</v>
      </c>
      <c r="T301" s="8"/>
    </row>
    <row r="302" spans="1:20" s="34" customFormat="1" ht="11.25">
      <c r="A302" s="121"/>
      <c r="B302" s="137" t="s">
        <v>573</v>
      </c>
      <c r="C302" s="137" t="s">
        <v>574</v>
      </c>
      <c r="D302" s="137">
        <v>1</v>
      </c>
      <c r="E302" s="137">
        <v>48</v>
      </c>
      <c r="F302" s="137">
        <v>5</v>
      </c>
      <c r="G302" s="137">
        <v>80</v>
      </c>
      <c r="H302" s="9">
        <v>2.97</v>
      </c>
      <c r="I302" s="178">
        <v>3.0396363405008162</v>
      </c>
      <c r="J302" s="164">
        <f t="shared" si="202"/>
        <v>243.1709072400653</v>
      </c>
      <c r="K302" s="22">
        <f t="shared" si="203"/>
        <v>2.5836908894256938</v>
      </c>
      <c r="L302" s="10">
        <f t="shared" si="204"/>
        <v>206.69527115405549</v>
      </c>
      <c r="M302" s="10"/>
      <c r="N302" s="13">
        <f t="shared" si="205"/>
        <v>2.3253218004831244</v>
      </c>
      <c r="O302" s="13">
        <f t="shared" si="206"/>
        <v>186.02574403864995</v>
      </c>
      <c r="P302" s="169">
        <f t="shared" si="207"/>
        <v>2.3253218004831244</v>
      </c>
      <c r="Q302" s="169">
        <f t="shared" si="208"/>
        <v>186.02574403864995</v>
      </c>
      <c r="R302" s="16"/>
      <c r="S302" s="17">
        <f t="shared" si="209"/>
        <v>0</v>
      </c>
      <c r="T302" s="8"/>
    </row>
    <row r="303" spans="1:20" s="34" customFormat="1" ht="11.25">
      <c r="A303" s="48"/>
      <c r="B303" s="11"/>
      <c r="C303" s="145" t="s">
        <v>575</v>
      </c>
      <c r="D303" s="11"/>
      <c r="E303" s="11"/>
      <c r="F303" s="11"/>
      <c r="G303" s="11"/>
      <c r="H303" s="11"/>
      <c r="I303" s="178"/>
      <c r="J303" s="164"/>
      <c r="K303" s="22"/>
      <c r="L303" s="10"/>
      <c r="M303" s="10"/>
      <c r="N303" s="13"/>
      <c r="O303" s="13"/>
      <c r="P303" s="169"/>
      <c r="Q303" s="169"/>
      <c r="R303" s="16"/>
      <c r="S303" s="17"/>
      <c r="T303" s="8"/>
    </row>
    <row r="304" spans="1:20" s="34" customFormat="1" ht="11.25">
      <c r="A304" s="121"/>
      <c r="B304" s="9" t="s">
        <v>576</v>
      </c>
      <c r="C304" s="9" t="s">
        <v>577</v>
      </c>
      <c r="D304" s="9">
        <v>1</v>
      </c>
      <c r="E304" s="9">
        <v>80</v>
      </c>
      <c r="F304" s="9">
        <v>5</v>
      </c>
      <c r="G304" s="9">
        <v>40</v>
      </c>
      <c r="H304" s="9">
        <v>3.88</v>
      </c>
      <c r="I304" s="178">
        <v>3.9909345400108864</v>
      </c>
      <c r="J304" s="164">
        <f t="shared" ref="J304:J309" si="210">G304*I304</f>
        <v>159.63738160043545</v>
      </c>
      <c r="K304" s="22">
        <f t="shared" ref="K304:K309" si="211">I304*(1-$S$5)</f>
        <v>3.3922943590092536</v>
      </c>
      <c r="L304" s="10">
        <f t="shared" ref="L304:L309" si="212">K304*G304</f>
        <v>135.69177436037015</v>
      </c>
      <c r="M304" s="10"/>
      <c r="N304" s="13">
        <f t="shared" ref="N304:N309" si="213">K304*(1-$S$3)</f>
        <v>3.0530649231083284</v>
      </c>
      <c r="O304" s="13">
        <f t="shared" ref="O304:O309" si="214">N304*G304</f>
        <v>122.12259692433314</v>
      </c>
      <c r="P304" s="169">
        <f t="shared" ref="P304:P309" si="215">N304*(1-$S$1)</f>
        <v>3.0530649231083284</v>
      </c>
      <c r="Q304" s="169">
        <f t="shared" ref="Q304:Q309" si="216">P304*G304</f>
        <v>122.12259692433314</v>
      </c>
      <c r="R304" s="16"/>
      <c r="S304" s="17">
        <f t="shared" ref="S304:S309" si="217">R304*Q304</f>
        <v>0</v>
      </c>
      <c r="T304" s="8"/>
    </row>
    <row r="305" spans="1:20" s="34" customFormat="1" ht="11.25">
      <c r="A305" s="121"/>
      <c r="B305" s="9" t="s">
        <v>578</v>
      </c>
      <c r="C305" s="9" t="s">
        <v>579</v>
      </c>
      <c r="D305" s="9">
        <v>1</v>
      </c>
      <c r="E305" s="9">
        <v>80</v>
      </c>
      <c r="F305" s="9">
        <v>5</v>
      </c>
      <c r="G305" s="9">
        <v>40</v>
      </c>
      <c r="H305" s="9">
        <v>3.88</v>
      </c>
      <c r="I305" s="178">
        <v>3.9909345400108864</v>
      </c>
      <c r="J305" s="164">
        <f t="shared" si="210"/>
        <v>159.63738160043545</v>
      </c>
      <c r="K305" s="22">
        <f t="shared" si="211"/>
        <v>3.3922943590092536</v>
      </c>
      <c r="L305" s="10">
        <f t="shared" si="212"/>
        <v>135.69177436037015</v>
      </c>
      <c r="M305" s="10"/>
      <c r="N305" s="13">
        <f t="shared" si="213"/>
        <v>3.0530649231083284</v>
      </c>
      <c r="O305" s="13">
        <f t="shared" si="214"/>
        <v>122.12259692433314</v>
      </c>
      <c r="P305" s="169">
        <f t="shared" si="215"/>
        <v>3.0530649231083284</v>
      </c>
      <c r="Q305" s="169">
        <f t="shared" si="216"/>
        <v>122.12259692433314</v>
      </c>
      <c r="R305" s="16"/>
      <c r="S305" s="17">
        <f t="shared" si="217"/>
        <v>0</v>
      </c>
      <c r="T305" s="8"/>
    </row>
    <row r="306" spans="1:20" s="34" customFormat="1" ht="11.25">
      <c r="A306" s="121"/>
      <c r="B306" s="9" t="s">
        <v>580</v>
      </c>
      <c r="C306" s="9" t="s">
        <v>581</v>
      </c>
      <c r="D306" s="9">
        <v>1</v>
      </c>
      <c r="E306" s="9">
        <v>80</v>
      </c>
      <c r="F306" s="9">
        <v>5</v>
      </c>
      <c r="G306" s="9">
        <v>40</v>
      </c>
      <c r="H306" s="9">
        <v>3.88</v>
      </c>
      <c r="I306" s="178">
        <v>3.9909345400108864</v>
      </c>
      <c r="J306" s="164">
        <f t="shared" si="210"/>
        <v>159.63738160043545</v>
      </c>
      <c r="K306" s="22">
        <f t="shared" si="211"/>
        <v>3.3922943590092536</v>
      </c>
      <c r="L306" s="10">
        <f t="shared" si="212"/>
        <v>135.69177436037015</v>
      </c>
      <c r="M306" s="10"/>
      <c r="N306" s="13">
        <f t="shared" si="213"/>
        <v>3.0530649231083284</v>
      </c>
      <c r="O306" s="13">
        <f t="shared" si="214"/>
        <v>122.12259692433314</v>
      </c>
      <c r="P306" s="169">
        <f t="shared" si="215"/>
        <v>3.0530649231083284</v>
      </c>
      <c r="Q306" s="169">
        <f t="shared" si="216"/>
        <v>122.12259692433314</v>
      </c>
      <c r="R306" s="16"/>
      <c r="S306" s="17">
        <f t="shared" si="217"/>
        <v>0</v>
      </c>
      <c r="T306" s="8"/>
    </row>
    <row r="307" spans="1:20" s="34" customFormat="1" ht="11.25">
      <c r="A307" s="121"/>
      <c r="B307" s="9" t="s">
        <v>582</v>
      </c>
      <c r="C307" s="9" t="s">
        <v>583</v>
      </c>
      <c r="D307" s="9">
        <v>1</v>
      </c>
      <c r="E307" s="9">
        <v>80</v>
      </c>
      <c r="F307" s="9">
        <v>5</v>
      </c>
      <c r="G307" s="9">
        <v>40</v>
      </c>
      <c r="H307" s="9">
        <v>3.88</v>
      </c>
      <c r="I307" s="178">
        <v>3.9909345400108864</v>
      </c>
      <c r="J307" s="164">
        <f t="shared" si="210"/>
        <v>159.63738160043545</v>
      </c>
      <c r="K307" s="22">
        <f t="shared" si="211"/>
        <v>3.3922943590092536</v>
      </c>
      <c r="L307" s="10">
        <f t="shared" si="212"/>
        <v>135.69177436037015</v>
      </c>
      <c r="M307" s="10"/>
      <c r="N307" s="13">
        <f t="shared" si="213"/>
        <v>3.0530649231083284</v>
      </c>
      <c r="O307" s="13">
        <f t="shared" si="214"/>
        <v>122.12259692433314</v>
      </c>
      <c r="P307" s="169">
        <f t="shared" si="215"/>
        <v>3.0530649231083284</v>
      </c>
      <c r="Q307" s="169">
        <f t="shared" si="216"/>
        <v>122.12259692433314</v>
      </c>
      <c r="R307" s="16"/>
      <c r="S307" s="17">
        <f t="shared" si="217"/>
        <v>0</v>
      </c>
      <c r="T307" s="8"/>
    </row>
    <row r="308" spans="1:20" s="34" customFormat="1" ht="11.25">
      <c r="A308" s="121"/>
      <c r="B308" s="9" t="s">
        <v>584</v>
      </c>
      <c r="C308" s="9" t="s">
        <v>585</v>
      </c>
      <c r="D308" s="9">
        <v>1</v>
      </c>
      <c r="E308" s="9">
        <v>80</v>
      </c>
      <c r="F308" s="9">
        <v>5</v>
      </c>
      <c r="G308" s="9">
        <v>40</v>
      </c>
      <c r="H308" s="9">
        <v>3.88</v>
      </c>
      <c r="I308" s="178">
        <v>3.9909345400108864</v>
      </c>
      <c r="J308" s="164">
        <f t="shared" si="210"/>
        <v>159.63738160043545</v>
      </c>
      <c r="K308" s="22">
        <f t="shared" si="211"/>
        <v>3.3922943590092536</v>
      </c>
      <c r="L308" s="10">
        <f t="shared" si="212"/>
        <v>135.69177436037015</v>
      </c>
      <c r="M308" s="10"/>
      <c r="N308" s="13">
        <f t="shared" si="213"/>
        <v>3.0530649231083284</v>
      </c>
      <c r="O308" s="13">
        <f t="shared" si="214"/>
        <v>122.12259692433314</v>
      </c>
      <c r="P308" s="169">
        <f t="shared" si="215"/>
        <v>3.0530649231083284</v>
      </c>
      <c r="Q308" s="169">
        <f t="shared" si="216"/>
        <v>122.12259692433314</v>
      </c>
      <c r="R308" s="16"/>
      <c r="S308" s="17">
        <f t="shared" si="217"/>
        <v>0</v>
      </c>
      <c r="T308" s="8"/>
    </row>
    <row r="309" spans="1:20" s="34" customFormat="1" ht="11.25">
      <c r="A309" s="121"/>
      <c r="B309" s="137" t="s">
        <v>586</v>
      </c>
      <c r="C309" s="137" t="s">
        <v>587</v>
      </c>
      <c r="D309" s="137">
        <v>1</v>
      </c>
      <c r="E309" s="137">
        <v>80</v>
      </c>
      <c r="F309" s="137">
        <v>5</v>
      </c>
      <c r="G309" s="137">
        <v>40</v>
      </c>
      <c r="H309" s="9">
        <v>3.88</v>
      </c>
      <c r="I309" s="178">
        <v>3.9909345400108864</v>
      </c>
      <c r="J309" s="164">
        <f t="shared" si="210"/>
        <v>159.63738160043545</v>
      </c>
      <c r="K309" s="22">
        <f t="shared" si="211"/>
        <v>3.3922943590092536</v>
      </c>
      <c r="L309" s="10">
        <f t="shared" si="212"/>
        <v>135.69177436037015</v>
      </c>
      <c r="M309" s="10"/>
      <c r="N309" s="13">
        <f t="shared" si="213"/>
        <v>3.0530649231083284</v>
      </c>
      <c r="O309" s="13">
        <f t="shared" si="214"/>
        <v>122.12259692433314</v>
      </c>
      <c r="P309" s="169">
        <f t="shared" si="215"/>
        <v>3.0530649231083284</v>
      </c>
      <c r="Q309" s="169">
        <f t="shared" si="216"/>
        <v>122.12259692433314</v>
      </c>
      <c r="R309" s="16"/>
      <c r="S309" s="17">
        <f t="shared" si="217"/>
        <v>0</v>
      </c>
      <c r="T309" s="8"/>
    </row>
    <row r="310" spans="1:20" s="34" customFormat="1" ht="11.25">
      <c r="A310" s="48"/>
      <c r="B310" s="45"/>
      <c r="C310" s="145" t="s">
        <v>588</v>
      </c>
      <c r="D310" s="46"/>
      <c r="E310" s="46"/>
      <c r="F310" s="46"/>
      <c r="G310" s="46"/>
      <c r="H310" s="46"/>
      <c r="I310" s="178"/>
      <c r="J310" s="164"/>
      <c r="K310" s="79"/>
      <c r="L310" s="13"/>
      <c r="M310" s="13"/>
      <c r="N310" s="13"/>
      <c r="O310" s="13"/>
      <c r="P310" s="169"/>
      <c r="Q310" s="169"/>
      <c r="R310" s="16"/>
      <c r="S310" s="17"/>
      <c r="T310" s="8"/>
    </row>
    <row r="311" spans="1:20" s="34" customFormat="1" ht="11.25">
      <c r="A311" s="48"/>
      <c r="B311" s="9" t="s">
        <v>589</v>
      </c>
      <c r="C311" s="9" t="s">
        <v>590</v>
      </c>
      <c r="D311" s="9">
        <v>1</v>
      </c>
      <c r="E311" s="9">
        <v>96</v>
      </c>
      <c r="F311" s="9">
        <v>5</v>
      </c>
      <c r="G311" s="9">
        <v>40</v>
      </c>
      <c r="H311" s="9">
        <v>4.2699999999999996</v>
      </c>
      <c r="I311" s="178">
        <v>4.2056611636363632</v>
      </c>
      <c r="J311" s="164">
        <f t="shared" ref="J311:J316" si="218">G311*I311</f>
        <v>168.22644654545454</v>
      </c>
      <c r="K311" s="22">
        <f t="shared" ref="K311:K316" si="219">I311*(1-$S$5)</f>
        <v>3.5748119890909087</v>
      </c>
      <c r="L311" s="10">
        <f t="shared" ref="L311:L316" si="220">K311*G311</f>
        <v>142.99247956363635</v>
      </c>
      <c r="M311" s="10"/>
      <c r="N311" s="13">
        <f t="shared" ref="N311:N316" si="221">K311*(1-$S$3)</f>
        <v>3.2173307901818178</v>
      </c>
      <c r="O311" s="13">
        <f t="shared" ref="O311:O316" si="222">N311*G311</f>
        <v>128.69323160727271</v>
      </c>
      <c r="P311" s="169">
        <f t="shared" ref="P311:P316" si="223">N311*(1-$S$1)</f>
        <v>3.2173307901818178</v>
      </c>
      <c r="Q311" s="169">
        <f t="shared" ref="Q311:Q316" si="224">P311*G311</f>
        <v>128.69323160727271</v>
      </c>
      <c r="R311" s="16"/>
      <c r="S311" s="17">
        <f t="shared" ref="S311:S316" si="225">R311*Q311</f>
        <v>0</v>
      </c>
      <c r="T311" s="8"/>
    </row>
    <row r="312" spans="1:20" s="34" customFormat="1" ht="11.25">
      <c r="A312" s="48"/>
      <c r="B312" s="9" t="s">
        <v>591</v>
      </c>
      <c r="C312" s="9" t="s">
        <v>592</v>
      </c>
      <c r="D312" s="9">
        <v>1</v>
      </c>
      <c r="E312" s="9">
        <v>96</v>
      </c>
      <c r="F312" s="9">
        <v>5</v>
      </c>
      <c r="G312" s="9">
        <v>40</v>
      </c>
      <c r="H312" s="9">
        <v>4.2699999999999996</v>
      </c>
      <c r="I312" s="178">
        <v>4.2056611636363632</v>
      </c>
      <c r="J312" s="164">
        <f t="shared" si="218"/>
        <v>168.22644654545454</v>
      </c>
      <c r="K312" s="22">
        <f t="shared" si="219"/>
        <v>3.5748119890909087</v>
      </c>
      <c r="L312" s="10">
        <f t="shared" si="220"/>
        <v>142.99247956363635</v>
      </c>
      <c r="M312" s="10"/>
      <c r="N312" s="13">
        <f t="shared" si="221"/>
        <v>3.2173307901818178</v>
      </c>
      <c r="O312" s="13">
        <f t="shared" si="222"/>
        <v>128.69323160727271</v>
      </c>
      <c r="P312" s="169">
        <f t="shared" si="223"/>
        <v>3.2173307901818178</v>
      </c>
      <c r="Q312" s="169">
        <f t="shared" si="224"/>
        <v>128.69323160727271</v>
      </c>
      <c r="R312" s="16"/>
      <c r="S312" s="17">
        <f t="shared" si="225"/>
        <v>0</v>
      </c>
      <c r="T312" s="8"/>
    </row>
    <row r="313" spans="1:20" s="34" customFormat="1" ht="11.25">
      <c r="A313" s="48"/>
      <c r="B313" s="9" t="s">
        <v>593</v>
      </c>
      <c r="C313" s="9" t="s">
        <v>594</v>
      </c>
      <c r="D313" s="9">
        <v>1</v>
      </c>
      <c r="E313" s="9">
        <v>96</v>
      </c>
      <c r="F313" s="9">
        <v>5</v>
      </c>
      <c r="G313" s="9">
        <v>40</v>
      </c>
      <c r="H313" s="9">
        <v>4.2699999999999996</v>
      </c>
      <c r="I313" s="178">
        <v>4.2056611636363632</v>
      </c>
      <c r="J313" s="164">
        <f t="shared" si="218"/>
        <v>168.22644654545454</v>
      </c>
      <c r="K313" s="22">
        <f t="shared" si="219"/>
        <v>3.5748119890909087</v>
      </c>
      <c r="L313" s="10">
        <f t="shared" si="220"/>
        <v>142.99247956363635</v>
      </c>
      <c r="M313" s="10"/>
      <c r="N313" s="13">
        <f t="shared" si="221"/>
        <v>3.2173307901818178</v>
      </c>
      <c r="O313" s="13">
        <f t="shared" si="222"/>
        <v>128.69323160727271</v>
      </c>
      <c r="P313" s="169">
        <f t="shared" si="223"/>
        <v>3.2173307901818178</v>
      </c>
      <c r="Q313" s="169">
        <f t="shared" si="224"/>
        <v>128.69323160727271</v>
      </c>
      <c r="R313" s="16"/>
      <c r="S313" s="17">
        <f t="shared" si="225"/>
        <v>0</v>
      </c>
      <c r="T313" s="8"/>
    </row>
    <row r="314" spans="1:20" s="34" customFormat="1" ht="11.25">
      <c r="A314" s="48"/>
      <c r="B314" s="9" t="s">
        <v>595</v>
      </c>
      <c r="C314" s="9" t="s">
        <v>596</v>
      </c>
      <c r="D314" s="9">
        <v>1</v>
      </c>
      <c r="E314" s="9">
        <v>96</v>
      </c>
      <c r="F314" s="9">
        <v>5</v>
      </c>
      <c r="G314" s="9">
        <v>40</v>
      </c>
      <c r="H314" s="9">
        <v>4.2699999999999996</v>
      </c>
      <c r="I314" s="178">
        <v>4.2056611636363632</v>
      </c>
      <c r="J314" s="164">
        <f t="shared" si="218"/>
        <v>168.22644654545454</v>
      </c>
      <c r="K314" s="22">
        <f t="shared" si="219"/>
        <v>3.5748119890909087</v>
      </c>
      <c r="L314" s="10">
        <f t="shared" si="220"/>
        <v>142.99247956363635</v>
      </c>
      <c r="M314" s="10"/>
      <c r="N314" s="13">
        <f t="shared" si="221"/>
        <v>3.2173307901818178</v>
      </c>
      <c r="O314" s="13">
        <f t="shared" si="222"/>
        <v>128.69323160727271</v>
      </c>
      <c r="P314" s="169">
        <f t="shared" si="223"/>
        <v>3.2173307901818178</v>
      </c>
      <c r="Q314" s="169">
        <f t="shared" si="224"/>
        <v>128.69323160727271</v>
      </c>
      <c r="R314" s="16"/>
      <c r="S314" s="17">
        <f t="shared" si="225"/>
        <v>0</v>
      </c>
      <c r="T314" s="8"/>
    </row>
    <row r="315" spans="1:20" s="34" customFormat="1" ht="11.25">
      <c r="A315" s="48"/>
      <c r="B315" s="9" t="s">
        <v>597</v>
      </c>
      <c r="C315" s="9" t="s">
        <v>598</v>
      </c>
      <c r="D315" s="9">
        <v>1</v>
      </c>
      <c r="E315" s="9">
        <v>96</v>
      </c>
      <c r="F315" s="9">
        <v>5</v>
      </c>
      <c r="G315" s="9">
        <v>40</v>
      </c>
      <c r="H315" s="9">
        <v>4.2699999999999996</v>
      </c>
      <c r="I315" s="178">
        <v>4.2056611636363632</v>
      </c>
      <c r="J315" s="164">
        <f t="shared" si="218"/>
        <v>168.22644654545454</v>
      </c>
      <c r="K315" s="22">
        <f t="shared" si="219"/>
        <v>3.5748119890909087</v>
      </c>
      <c r="L315" s="10">
        <f t="shared" si="220"/>
        <v>142.99247956363635</v>
      </c>
      <c r="M315" s="10"/>
      <c r="N315" s="13">
        <f t="shared" si="221"/>
        <v>3.2173307901818178</v>
      </c>
      <c r="O315" s="13">
        <f t="shared" si="222"/>
        <v>128.69323160727271</v>
      </c>
      <c r="P315" s="169">
        <f t="shared" si="223"/>
        <v>3.2173307901818178</v>
      </c>
      <c r="Q315" s="169">
        <f t="shared" si="224"/>
        <v>128.69323160727271</v>
      </c>
      <c r="R315" s="16"/>
      <c r="S315" s="17">
        <f t="shared" si="225"/>
        <v>0</v>
      </c>
      <c r="T315" s="8"/>
    </row>
    <row r="316" spans="1:20" s="34" customFormat="1" ht="11.25">
      <c r="A316" s="121"/>
      <c r="B316" s="137" t="s">
        <v>599</v>
      </c>
      <c r="C316" s="137" t="s">
        <v>600</v>
      </c>
      <c r="D316" s="137">
        <v>1</v>
      </c>
      <c r="E316" s="137">
        <v>96</v>
      </c>
      <c r="F316" s="137">
        <v>5</v>
      </c>
      <c r="G316" s="137">
        <v>40</v>
      </c>
      <c r="H316" s="9">
        <v>4.2699999999999996</v>
      </c>
      <c r="I316" s="178">
        <v>4.2056611636363632</v>
      </c>
      <c r="J316" s="164">
        <f t="shared" si="218"/>
        <v>168.22644654545454</v>
      </c>
      <c r="K316" s="22">
        <f t="shared" si="219"/>
        <v>3.5748119890909087</v>
      </c>
      <c r="L316" s="10">
        <f t="shared" si="220"/>
        <v>142.99247956363635</v>
      </c>
      <c r="M316" s="10"/>
      <c r="N316" s="13">
        <f t="shared" si="221"/>
        <v>3.2173307901818178</v>
      </c>
      <c r="O316" s="13">
        <f t="shared" si="222"/>
        <v>128.69323160727271</v>
      </c>
      <c r="P316" s="169">
        <f t="shared" si="223"/>
        <v>3.2173307901818178</v>
      </c>
      <c r="Q316" s="169">
        <f t="shared" si="224"/>
        <v>128.69323160727271</v>
      </c>
      <c r="R316" s="16"/>
      <c r="S316" s="17">
        <f t="shared" si="225"/>
        <v>0</v>
      </c>
      <c r="T316" s="8"/>
    </row>
    <row r="317" spans="1:20" s="34" customFormat="1" ht="11.25">
      <c r="A317" s="48"/>
      <c r="B317" s="9"/>
      <c r="C317" s="145" t="s">
        <v>601</v>
      </c>
      <c r="D317" s="9"/>
      <c r="E317" s="9"/>
      <c r="F317" s="9"/>
      <c r="G317" s="9"/>
      <c r="H317" s="9"/>
      <c r="I317" s="178"/>
      <c r="J317" s="164"/>
      <c r="K317" s="22"/>
      <c r="L317" s="10"/>
      <c r="M317" s="10"/>
      <c r="N317" s="13"/>
      <c r="O317" s="13"/>
      <c r="P317" s="169"/>
      <c r="Q317" s="169"/>
      <c r="R317" s="16"/>
      <c r="S317" s="17"/>
      <c r="T317" s="8"/>
    </row>
    <row r="318" spans="1:20" s="197" customFormat="1" ht="12" customHeight="1">
      <c r="A318" s="187"/>
      <c r="B318" s="137" t="s">
        <v>602</v>
      </c>
      <c r="C318" s="137" t="s">
        <v>603</v>
      </c>
      <c r="D318" s="137">
        <v>1</v>
      </c>
      <c r="E318" s="137">
        <v>48</v>
      </c>
      <c r="F318" s="137">
        <v>5</v>
      </c>
      <c r="G318" s="137">
        <v>80</v>
      </c>
      <c r="H318" s="137">
        <v>5.14</v>
      </c>
      <c r="I318" s="188">
        <v>5.2743592636363612</v>
      </c>
      <c r="J318" s="189">
        <f t="shared" ref="J318:J323" si="226">G318*I318</f>
        <v>421.94874109090892</v>
      </c>
      <c r="K318" s="190">
        <f t="shared" ref="K318:K323" si="227">I318*(1-$S$5)</f>
        <v>4.4832053740909066</v>
      </c>
      <c r="L318" s="191">
        <f t="shared" ref="L318:L323" si="228">K318*G318</f>
        <v>358.65642992727254</v>
      </c>
      <c r="M318" s="191"/>
      <c r="N318" s="192">
        <f t="shared" ref="N318:N323" si="229">K318*(1-$S$3)</f>
        <v>4.0348848366818162</v>
      </c>
      <c r="O318" s="192">
        <f t="shared" ref="O318:O323" si="230">N318*G318</f>
        <v>322.79078693454528</v>
      </c>
      <c r="P318" s="193">
        <f t="shared" ref="P318:P323" si="231">N318*(1-$S$1)</f>
        <v>4.0348848366818162</v>
      </c>
      <c r="Q318" s="193">
        <f t="shared" ref="Q318:Q323" si="232">P318*G318</f>
        <v>322.79078693454528</v>
      </c>
      <c r="R318" s="194"/>
      <c r="S318" s="195">
        <f t="shared" ref="S318:S323" si="233">R318*Q318</f>
        <v>0</v>
      </c>
      <c r="T318" s="196"/>
    </row>
    <row r="319" spans="1:20" s="197" customFormat="1" ht="12" customHeight="1">
      <c r="A319" s="187"/>
      <c r="B319" s="137" t="s">
        <v>604</v>
      </c>
      <c r="C319" s="137" t="s">
        <v>605</v>
      </c>
      <c r="D319" s="137">
        <v>1</v>
      </c>
      <c r="E319" s="137">
        <v>48</v>
      </c>
      <c r="F319" s="137">
        <v>5</v>
      </c>
      <c r="G319" s="137">
        <v>80</v>
      </c>
      <c r="H319" s="137">
        <v>5.14</v>
      </c>
      <c r="I319" s="188">
        <v>5.2743592636363612</v>
      </c>
      <c r="J319" s="189">
        <f t="shared" si="226"/>
        <v>421.94874109090892</v>
      </c>
      <c r="K319" s="190">
        <f t="shared" si="227"/>
        <v>4.4832053740909066</v>
      </c>
      <c r="L319" s="191">
        <f t="shared" si="228"/>
        <v>358.65642992727254</v>
      </c>
      <c r="M319" s="191"/>
      <c r="N319" s="192">
        <f t="shared" si="229"/>
        <v>4.0348848366818162</v>
      </c>
      <c r="O319" s="192">
        <f t="shared" si="230"/>
        <v>322.79078693454528</v>
      </c>
      <c r="P319" s="193">
        <f t="shared" si="231"/>
        <v>4.0348848366818162</v>
      </c>
      <c r="Q319" s="193">
        <f t="shared" si="232"/>
        <v>322.79078693454528</v>
      </c>
      <c r="R319" s="194"/>
      <c r="S319" s="195">
        <f t="shared" si="233"/>
        <v>0</v>
      </c>
      <c r="T319" s="196"/>
    </row>
    <row r="320" spans="1:20" s="197" customFormat="1" ht="12" customHeight="1">
      <c r="A320" s="187"/>
      <c r="B320" s="137" t="s">
        <v>606</v>
      </c>
      <c r="C320" s="137" t="s">
        <v>607</v>
      </c>
      <c r="D320" s="137">
        <v>1</v>
      </c>
      <c r="E320" s="137">
        <v>48</v>
      </c>
      <c r="F320" s="137">
        <v>5</v>
      </c>
      <c r="G320" s="137">
        <v>80</v>
      </c>
      <c r="H320" s="137">
        <v>5.14</v>
      </c>
      <c r="I320" s="188">
        <v>5.2743592636363612</v>
      </c>
      <c r="J320" s="189">
        <f t="shared" si="226"/>
        <v>421.94874109090892</v>
      </c>
      <c r="K320" s="190">
        <f t="shared" si="227"/>
        <v>4.4832053740909066</v>
      </c>
      <c r="L320" s="191">
        <f t="shared" si="228"/>
        <v>358.65642992727254</v>
      </c>
      <c r="M320" s="191"/>
      <c r="N320" s="192">
        <f t="shared" si="229"/>
        <v>4.0348848366818162</v>
      </c>
      <c r="O320" s="192">
        <f t="shared" si="230"/>
        <v>322.79078693454528</v>
      </c>
      <c r="P320" s="193">
        <f t="shared" si="231"/>
        <v>4.0348848366818162</v>
      </c>
      <c r="Q320" s="193">
        <f t="shared" si="232"/>
        <v>322.79078693454528</v>
      </c>
      <c r="R320" s="194"/>
      <c r="S320" s="195">
        <f t="shared" si="233"/>
        <v>0</v>
      </c>
      <c r="T320" s="196"/>
    </row>
    <row r="321" spans="1:20" s="197" customFormat="1" ht="12" customHeight="1">
      <c r="A321" s="187"/>
      <c r="B321" s="137" t="s">
        <v>608</v>
      </c>
      <c r="C321" s="137" t="s">
        <v>609</v>
      </c>
      <c r="D321" s="137">
        <v>1</v>
      </c>
      <c r="E321" s="137">
        <v>48</v>
      </c>
      <c r="F321" s="137">
        <v>5</v>
      </c>
      <c r="G321" s="137">
        <v>80</v>
      </c>
      <c r="H321" s="137">
        <v>5.14</v>
      </c>
      <c r="I321" s="188">
        <v>5.2743592636363612</v>
      </c>
      <c r="J321" s="189">
        <f t="shared" si="226"/>
        <v>421.94874109090892</v>
      </c>
      <c r="K321" s="190">
        <f t="shared" si="227"/>
        <v>4.4832053740909066</v>
      </c>
      <c r="L321" s="191">
        <f t="shared" si="228"/>
        <v>358.65642992727254</v>
      </c>
      <c r="M321" s="191"/>
      <c r="N321" s="192">
        <f t="shared" si="229"/>
        <v>4.0348848366818162</v>
      </c>
      <c r="O321" s="192">
        <f t="shared" si="230"/>
        <v>322.79078693454528</v>
      </c>
      <c r="P321" s="193">
        <f t="shared" si="231"/>
        <v>4.0348848366818162</v>
      </c>
      <c r="Q321" s="193">
        <f t="shared" si="232"/>
        <v>322.79078693454528</v>
      </c>
      <c r="R321" s="194"/>
      <c r="S321" s="195">
        <f t="shared" si="233"/>
        <v>0</v>
      </c>
      <c r="T321" s="196"/>
    </row>
    <row r="322" spans="1:20" s="197" customFormat="1" ht="12" customHeight="1">
      <c r="A322" s="187"/>
      <c r="B322" s="137" t="s">
        <v>610</v>
      </c>
      <c r="C322" s="137" t="s">
        <v>611</v>
      </c>
      <c r="D322" s="137">
        <v>1</v>
      </c>
      <c r="E322" s="137">
        <v>48</v>
      </c>
      <c r="F322" s="137">
        <v>5</v>
      </c>
      <c r="G322" s="137">
        <v>80</v>
      </c>
      <c r="H322" s="137">
        <v>5.14</v>
      </c>
      <c r="I322" s="188">
        <v>5.2743592636363612</v>
      </c>
      <c r="J322" s="189">
        <f t="shared" si="226"/>
        <v>421.94874109090892</v>
      </c>
      <c r="K322" s="190">
        <f t="shared" si="227"/>
        <v>4.4832053740909066</v>
      </c>
      <c r="L322" s="191">
        <f t="shared" si="228"/>
        <v>358.65642992727254</v>
      </c>
      <c r="M322" s="191"/>
      <c r="N322" s="192">
        <f t="shared" si="229"/>
        <v>4.0348848366818162</v>
      </c>
      <c r="O322" s="192">
        <f t="shared" si="230"/>
        <v>322.79078693454528</v>
      </c>
      <c r="P322" s="193">
        <f t="shared" si="231"/>
        <v>4.0348848366818162</v>
      </c>
      <c r="Q322" s="193">
        <f t="shared" si="232"/>
        <v>322.79078693454528</v>
      </c>
      <c r="R322" s="194"/>
      <c r="S322" s="195">
        <f t="shared" si="233"/>
        <v>0</v>
      </c>
      <c r="T322" s="196"/>
    </row>
    <row r="323" spans="1:20" s="197" customFormat="1" ht="12" customHeight="1">
      <c r="A323" s="200"/>
      <c r="B323" s="137" t="s">
        <v>612</v>
      </c>
      <c r="C323" s="137" t="s">
        <v>613</v>
      </c>
      <c r="D323" s="137">
        <v>1</v>
      </c>
      <c r="E323" s="137">
        <v>48</v>
      </c>
      <c r="F323" s="137">
        <v>5</v>
      </c>
      <c r="G323" s="137">
        <v>80</v>
      </c>
      <c r="H323" s="137">
        <v>5.14</v>
      </c>
      <c r="I323" s="188">
        <v>5.2743592636363612</v>
      </c>
      <c r="J323" s="189">
        <f t="shared" si="226"/>
        <v>421.94874109090892</v>
      </c>
      <c r="K323" s="190">
        <f t="shared" si="227"/>
        <v>4.4832053740909066</v>
      </c>
      <c r="L323" s="191">
        <f t="shared" si="228"/>
        <v>358.65642992727254</v>
      </c>
      <c r="M323" s="191"/>
      <c r="N323" s="192">
        <f t="shared" si="229"/>
        <v>4.0348848366818162</v>
      </c>
      <c r="O323" s="192">
        <f t="shared" si="230"/>
        <v>322.79078693454528</v>
      </c>
      <c r="P323" s="193">
        <f t="shared" si="231"/>
        <v>4.0348848366818162</v>
      </c>
      <c r="Q323" s="193">
        <f t="shared" si="232"/>
        <v>322.79078693454528</v>
      </c>
      <c r="R323" s="194"/>
      <c r="S323" s="195">
        <f t="shared" si="233"/>
        <v>0</v>
      </c>
      <c r="T323" s="196"/>
    </row>
    <row r="324" spans="1:20" s="197" customFormat="1" ht="12" customHeight="1">
      <c r="A324" s="187"/>
      <c r="B324" s="198"/>
      <c r="C324" s="199" t="s">
        <v>614</v>
      </c>
      <c r="D324" s="198"/>
      <c r="E324" s="198"/>
      <c r="F324" s="198"/>
      <c r="G324" s="198"/>
      <c r="H324" s="198"/>
      <c r="I324" s="188"/>
      <c r="J324" s="189"/>
      <c r="K324" s="190"/>
      <c r="L324" s="191"/>
      <c r="M324" s="191"/>
      <c r="N324" s="192"/>
      <c r="O324" s="192"/>
      <c r="P324" s="193"/>
      <c r="Q324" s="193"/>
      <c r="R324" s="194"/>
      <c r="S324" s="195"/>
      <c r="T324" s="196"/>
    </row>
    <row r="325" spans="1:20" s="197" customFormat="1" ht="12" customHeight="1">
      <c r="A325" s="200"/>
      <c r="B325" s="137" t="s">
        <v>615</v>
      </c>
      <c r="C325" s="137" t="s">
        <v>616</v>
      </c>
      <c r="D325" s="137">
        <v>1</v>
      </c>
      <c r="E325" s="137">
        <v>80</v>
      </c>
      <c r="F325" s="137">
        <v>5</v>
      </c>
      <c r="G325" s="137">
        <v>40</v>
      </c>
      <c r="H325" s="137">
        <v>6.4</v>
      </c>
      <c r="I325" s="188">
        <v>6.4910152012987021</v>
      </c>
      <c r="J325" s="189">
        <f t="shared" ref="J325:J330" si="234">G325*I325</f>
        <v>259.64060805194811</v>
      </c>
      <c r="K325" s="190">
        <f t="shared" ref="K325:K330" si="235">I325*(1-$S$5)</f>
        <v>5.5173629211038966</v>
      </c>
      <c r="L325" s="191">
        <f t="shared" ref="L325:L330" si="236">K325*G325</f>
        <v>220.69451684415586</v>
      </c>
      <c r="M325" s="191"/>
      <c r="N325" s="192">
        <f t="shared" ref="N325:N330" si="237">K325*(1-$S$3)</f>
        <v>4.9656266289935074</v>
      </c>
      <c r="O325" s="192">
        <f t="shared" ref="O325:O330" si="238">N325*G325</f>
        <v>198.6250651597403</v>
      </c>
      <c r="P325" s="193">
        <f t="shared" ref="P325:P330" si="239">N325*(1-$S$1)</f>
        <v>4.9656266289935074</v>
      </c>
      <c r="Q325" s="193">
        <f t="shared" ref="Q325:Q330" si="240">P325*G325</f>
        <v>198.6250651597403</v>
      </c>
      <c r="R325" s="194"/>
      <c r="S325" s="195">
        <f t="shared" ref="S325:S330" si="241">R325*Q325</f>
        <v>0</v>
      </c>
      <c r="T325" s="196"/>
    </row>
    <row r="326" spans="1:20" s="197" customFormat="1" ht="12" customHeight="1">
      <c r="A326" s="200"/>
      <c r="B326" s="137" t="s">
        <v>617</v>
      </c>
      <c r="C326" s="137" t="s">
        <v>618</v>
      </c>
      <c r="D326" s="137">
        <v>1</v>
      </c>
      <c r="E326" s="137">
        <v>80</v>
      </c>
      <c r="F326" s="137">
        <v>5</v>
      </c>
      <c r="G326" s="137">
        <v>40</v>
      </c>
      <c r="H326" s="137">
        <v>6.4</v>
      </c>
      <c r="I326" s="188">
        <v>6.4910152012987021</v>
      </c>
      <c r="J326" s="189">
        <f t="shared" si="234"/>
        <v>259.64060805194811</v>
      </c>
      <c r="K326" s="190">
        <f t="shared" si="235"/>
        <v>5.5173629211038966</v>
      </c>
      <c r="L326" s="191">
        <f t="shared" si="236"/>
        <v>220.69451684415586</v>
      </c>
      <c r="M326" s="191"/>
      <c r="N326" s="192">
        <f t="shared" si="237"/>
        <v>4.9656266289935074</v>
      </c>
      <c r="O326" s="192">
        <f t="shared" si="238"/>
        <v>198.6250651597403</v>
      </c>
      <c r="P326" s="193">
        <f t="shared" si="239"/>
        <v>4.9656266289935074</v>
      </c>
      <c r="Q326" s="193">
        <f t="shared" si="240"/>
        <v>198.6250651597403</v>
      </c>
      <c r="R326" s="194"/>
      <c r="S326" s="195">
        <f t="shared" si="241"/>
        <v>0</v>
      </c>
      <c r="T326" s="196"/>
    </row>
    <row r="327" spans="1:20" s="197" customFormat="1" ht="12" customHeight="1">
      <c r="A327" s="200"/>
      <c r="B327" s="137" t="s">
        <v>619</v>
      </c>
      <c r="C327" s="137" t="s">
        <v>620</v>
      </c>
      <c r="D327" s="137">
        <v>1</v>
      </c>
      <c r="E327" s="137">
        <v>80</v>
      </c>
      <c r="F327" s="137">
        <v>5</v>
      </c>
      <c r="G327" s="137">
        <v>40</v>
      </c>
      <c r="H327" s="137">
        <v>6.4</v>
      </c>
      <c r="I327" s="188">
        <v>6.4910152012987021</v>
      </c>
      <c r="J327" s="189">
        <f t="shared" si="234"/>
        <v>259.64060805194811</v>
      </c>
      <c r="K327" s="190">
        <f t="shared" si="235"/>
        <v>5.5173629211038966</v>
      </c>
      <c r="L327" s="191">
        <f t="shared" si="236"/>
        <v>220.69451684415586</v>
      </c>
      <c r="M327" s="191"/>
      <c r="N327" s="192">
        <f t="shared" si="237"/>
        <v>4.9656266289935074</v>
      </c>
      <c r="O327" s="192">
        <f t="shared" si="238"/>
        <v>198.6250651597403</v>
      </c>
      <c r="P327" s="193">
        <f t="shared" si="239"/>
        <v>4.9656266289935074</v>
      </c>
      <c r="Q327" s="193">
        <f t="shared" si="240"/>
        <v>198.6250651597403</v>
      </c>
      <c r="R327" s="194"/>
      <c r="S327" s="195">
        <f t="shared" si="241"/>
        <v>0</v>
      </c>
      <c r="T327" s="196"/>
    </row>
    <row r="328" spans="1:20" s="197" customFormat="1" ht="12" customHeight="1">
      <c r="A328" s="200"/>
      <c r="B328" s="137" t="s">
        <v>621</v>
      </c>
      <c r="C328" s="137" t="s">
        <v>622</v>
      </c>
      <c r="D328" s="137">
        <v>1</v>
      </c>
      <c r="E328" s="137">
        <v>80</v>
      </c>
      <c r="F328" s="137">
        <v>5</v>
      </c>
      <c r="G328" s="137">
        <v>40</v>
      </c>
      <c r="H328" s="137">
        <v>6.4</v>
      </c>
      <c r="I328" s="188">
        <v>6.4910152012987021</v>
      </c>
      <c r="J328" s="189">
        <f t="shared" si="234"/>
        <v>259.64060805194811</v>
      </c>
      <c r="K328" s="190">
        <f t="shared" si="235"/>
        <v>5.5173629211038966</v>
      </c>
      <c r="L328" s="191">
        <f t="shared" si="236"/>
        <v>220.69451684415586</v>
      </c>
      <c r="M328" s="191"/>
      <c r="N328" s="192">
        <f t="shared" si="237"/>
        <v>4.9656266289935074</v>
      </c>
      <c r="O328" s="192">
        <f t="shared" si="238"/>
        <v>198.6250651597403</v>
      </c>
      <c r="P328" s="193">
        <f t="shared" si="239"/>
        <v>4.9656266289935074</v>
      </c>
      <c r="Q328" s="193">
        <f t="shared" si="240"/>
        <v>198.6250651597403</v>
      </c>
      <c r="R328" s="194"/>
      <c r="S328" s="195">
        <f t="shared" si="241"/>
        <v>0</v>
      </c>
      <c r="T328" s="196"/>
    </row>
    <row r="329" spans="1:20" s="197" customFormat="1" ht="12" customHeight="1">
      <c r="A329" s="200"/>
      <c r="B329" s="137" t="s">
        <v>623</v>
      </c>
      <c r="C329" s="137" t="s">
        <v>624</v>
      </c>
      <c r="D329" s="137">
        <v>1</v>
      </c>
      <c r="E329" s="137">
        <v>80</v>
      </c>
      <c r="F329" s="137">
        <v>5</v>
      </c>
      <c r="G329" s="137">
        <v>40</v>
      </c>
      <c r="H329" s="137">
        <v>6.4</v>
      </c>
      <c r="I329" s="188">
        <v>6.4910152012987021</v>
      </c>
      <c r="J329" s="189">
        <f t="shared" si="234"/>
        <v>259.64060805194811</v>
      </c>
      <c r="K329" s="190">
        <f t="shared" si="235"/>
        <v>5.5173629211038966</v>
      </c>
      <c r="L329" s="191">
        <f t="shared" si="236"/>
        <v>220.69451684415586</v>
      </c>
      <c r="M329" s="191"/>
      <c r="N329" s="192">
        <f t="shared" si="237"/>
        <v>4.9656266289935074</v>
      </c>
      <c r="O329" s="192">
        <f t="shared" si="238"/>
        <v>198.6250651597403</v>
      </c>
      <c r="P329" s="193">
        <f t="shared" si="239"/>
        <v>4.9656266289935074</v>
      </c>
      <c r="Q329" s="193">
        <f t="shared" si="240"/>
        <v>198.6250651597403</v>
      </c>
      <c r="R329" s="194"/>
      <c r="S329" s="195">
        <f t="shared" si="241"/>
        <v>0</v>
      </c>
      <c r="T329" s="196"/>
    </row>
    <row r="330" spans="1:20" s="197" customFormat="1" ht="12" customHeight="1">
      <c r="A330" s="200"/>
      <c r="B330" s="137" t="s">
        <v>625</v>
      </c>
      <c r="C330" s="137" t="s">
        <v>626</v>
      </c>
      <c r="D330" s="137">
        <v>1</v>
      </c>
      <c r="E330" s="137">
        <v>80</v>
      </c>
      <c r="F330" s="137">
        <v>5</v>
      </c>
      <c r="G330" s="137">
        <v>40</v>
      </c>
      <c r="H330" s="137">
        <v>6.4</v>
      </c>
      <c r="I330" s="188">
        <v>6.4910152012987021</v>
      </c>
      <c r="J330" s="189">
        <f t="shared" si="234"/>
        <v>259.64060805194811</v>
      </c>
      <c r="K330" s="190">
        <f t="shared" si="235"/>
        <v>5.5173629211038966</v>
      </c>
      <c r="L330" s="191">
        <f t="shared" si="236"/>
        <v>220.69451684415586</v>
      </c>
      <c r="M330" s="191"/>
      <c r="N330" s="192">
        <f t="shared" si="237"/>
        <v>4.9656266289935074</v>
      </c>
      <c r="O330" s="192">
        <f t="shared" si="238"/>
        <v>198.6250651597403</v>
      </c>
      <c r="P330" s="193">
        <f t="shared" si="239"/>
        <v>4.9656266289935074</v>
      </c>
      <c r="Q330" s="193">
        <f t="shared" si="240"/>
        <v>198.6250651597403</v>
      </c>
      <c r="R330" s="194"/>
      <c r="S330" s="195">
        <f t="shared" si="241"/>
        <v>0</v>
      </c>
      <c r="T330" s="196"/>
    </row>
    <row r="331" spans="1:20" s="34" customFormat="1" ht="11.25">
      <c r="A331" s="48"/>
      <c r="B331" s="9"/>
      <c r="C331" s="145" t="s">
        <v>627</v>
      </c>
      <c r="D331" s="9"/>
      <c r="E331" s="9"/>
      <c r="F331" s="9"/>
      <c r="G331" s="9"/>
      <c r="H331" s="9"/>
      <c r="I331" s="178"/>
      <c r="J331" s="164"/>
      <c r="K331" s="22"/>
      <c r="L331" s="10"/>
      <c r="M331" s="10"/>
      <c r="N331" s="13"/>
      <c r="O331" s="13"/>
      <c r="P331" s="169"/>
      <c r="Q331" s="169"/>
      <c r="R331" s="16"/>
      <c r="S331" s="17"/>
      <c r="T331" s="8"/>
    </row>
    <row r="332" spans="1:20" s="34" customFormat="1" ht="11.25">
      <c r="A332" s="48"/>
      <c r="B332" s="9" t="s">
        <v>628</v>
      </c>
      <c r="C332" s="9" t="s">
        <v>629</v>
      </c>
      <c r="D332" s="9">
        <v>1</v>
      </c>
      <c r="E332" s="9">
        <v>96</v>
      </c>
      <c r="F332" s="9">
        <v>5</v>
      </c>
      <c r="G332" s="9">
        <v>40</v>
      </c>
      <c r="H332" s="9">
        <v>7.03</v>
      </c>
      <c r="I332" s="178">
        <v>7.0074384740259745</v>
      </c>
      <c r="J332" s="164">
        <f t="shared" ref="J332:J337" si="242">G332*I332</f>
        <v>280.29753896103898</v>
      </c>
      <c r="K332" s="22">
        <f t="shared" ref="K332:K337" si="243">I332*(1-$S$5)</f>
        <v>5.956322702922078</v>
      </c>
      <c r="L332" s="10">
        <f t="shared" ref="L332:L337" si="244">K332*G332</f>
        <v>238.25290811688313</v>
      </c>
      <c r="M332" s="10"/>
      <c r="N332" s="13">
        <f t="shared" ref="N332:N337" si="245">K332*(1-$S$3)</f>
        <v>5.3606904326298705</v>
      </c>
      <c r="O332" s="13">
        <f t="shared" ref="O332:O337" si="246">N332*G332</f>
        <v>214.42761730519481</v>
      </c>
      <c r="P332" s="169">
        <f t="shared" ref="P332:P337" si="247">N332*(1-$S$1)</f>
        <v>5.3606904326298705</v>
      </c>
      <c r="Q332" s="169">
        <f t="shared" ref="Q332:Q337" si="248">P332*G332</f>
        <v>214.42761730519481</v>
      </c>
      <c r="R332" s="16"/>
      <c r="S332" s="17">
        <f t="shared" ref="S332:S337" si="249">R332*Q332</f>
        <v>0</v>
      </c>
      <c r="T332" s="8"/>
    </row>
    <row r="333" spans="1:20" s="34" customFormat="1" ht="11.25">
      <c r="A333" s="48"/>
      <c r="B333" s="9" t="s">
        <v>630</v>
      </c>
      <c r="C333" s="9" t="s">
        <v>631</v>
      </c>
      <c r="D333" s="9">
        <v>1</v>
      </c>
      <c r="E333" s="9">
        <v>96</v>
      </c>
      <c r="F333" s="9">
        <v>5</v>
      </c>
      <c r="G333" s="9">
        <v>40</v>
      </c>
      <c r="H333" s="9">
        <v>7.03</v>
      </c>
      <c r="I333" s="178">
        <v>7.0074384740259745</v>
      </c>
      <c r="J333" s="164">
        <f t="shared" si="242"/>
        <v>280.29753896103898</v>
      </c>
      <c r="K333" s="22">
        <f t="shared" si="243"/>
        <v>5.956322702922078</v>
      </c>
      <c r="L333" s="10">
        <f t="shared" si="244"/>
        <v>238.25290811688313</v>
      </c>
      <c r="M333" s="10"/>
      <c r="N333" s="13">
        <f t="shared" si="245"/>
        <v>5.3606904326298705</v>
      </c>
      <c r="O333" s="13">
        <f t="shared" si="246"/>
        <v>214.42761730519481</v>
      </c>
      <c r="P333" s="169">
        <f t="shared" si="247"/>
        <v>5.3606904326298705</v>
      </c>
      <c r="Q333" s="169">
        <f t="shared" si="248"/>
        <v>214.42761730519481</v>
      </c>
      <c r="R333" s="16"/>
      <c r="S333" s="17">
        <f t="shared" si="249"/>
        <v>0</v>
      </c>
      <c r="T333" s="8"/>
    </row>
    <row r="334" spans="1:20" s="34" customFormat="1" ht="11.25">
      <c r="A334" s="48"/>
      <c r="B334" s="9" t="s">
        <v>632</v>
      </c>
      <c r="C334" s="9" t="s">
        <v>633</v>
      </c>
      <c r="D334" s="9">
        <v>1</v>
      </c>
      <c r="E334" s="9">
        <v>96</v>
      </c>
      <c r="F334" s="9">
        <v>5</v>
      </c>
      <c r="G334" s="9">
        <v>40</v>
      </c>
      <c r="H334" s="9">
        <v>7.03</v>
      </c>
      <c r="I334" s="178">
        <v>7.0074384740259745</v>
      </c>
      <c r="J334" s="164">
        <f t="shared" si="242"/>
        <v>280.29753896103898</v>
      </c>
      <c r="K334" s="22">
        <f t="shared" si="243"/>
        <v>5.956322702922078</v>
      </c>
      <c r="L334" s="10">
        <f t="shared" si="244"/>
        <v>238.25290811688313</v>
      </c>
      <c r="M334" s="10"/>
      <c r="N334" s="13">
        <f t="shared" si="245"/>
        <v>5.3606904326298705</v>
      </c>
      <c r="O334" s="13">
        <f t="shared" si="246"/>
        <v>214.42761730519481</v>
      </c>
      <c r="P334" s="169">
        <f t="shared" si="247"/>
        <v>5.3606904326298705</v>
      </c>
      <c r="Q334" s="169">
        <f t="shared" si="248"/>
        <v>214.42761730519481</v>
      </c>
      <c r="R334" s="16"/>
      <c r="S334" s="17">
        <f t="shared" si="249"/>
        <v>0</v>
      </c>
      <c r="T334" s="8"/>
    </row>
    <row r="335" spans="1:20" s="34" customFormat="1" ht="11.25">
      <c r="A335" s="48"/>
      <c r="B335" s="9" t="s">
        <v>634</v>
      </c>
      <c r="C335" s="9" t="s">
        <v>635</v>
      </c>
      <c r="D335" s="9">
        <v>1</v>
      </c>
      <c r="E335" s="9">
        <v>96</v>
      </c>
      <c r="F335" s="9">
        <v>5</v>
      </c>
      <c r="G335" s="9">
        <v>40</v>
      </c>
      <c r="H335" s="9">
        <v>7.03</v>
      </c>
      <c r="I335" s="178">
        <v>7.0074384740259745</v>
      </c>
      <c r="J335" s="164">
        <f t="shared" si="242"/>
        <v>280.29753896103898</v>
      </c>
      <c r="K335" s="22">
        <f t="shared" si="243"/>
        <v>5.956322702922078</v>
      </c>
      <c r="L335" s="10">
        <f t="shared" si="244"/>
        <v>238.25290811688313</v>
      </c>
      <c r="M335" s="10"/>
      <c r="N335" s="13">
        <f t="shared" si="245"/>
        <v>5.3606904326298705</v>
      </c>
      <c r="O335" s="13">
        <f t="shared" si="246"/>
        <v>214.42761730519481</v>
      </c>
      <c r="P335" s="169">
        <f t="shared" si="247"/>
        <v>5.3606904326298705</v>
      </c>
      <c r="Q335" s="169">
        <f t="shared" si="248"/>
        <v>214.42761730519481</v>
      </c>
      <c r="R335" s="16"/>
      <c r="S335" s="17">
        <f t="shared" si="249"/>
        <v>0</v>
      </c>
      <c r="T335" s="8"/>
    </row>
    <row r="336" spans="1:20" s="34" customFormat="1" ht="11.25">
      <c r="A336" s="48"/>
      <c r="B336" s="9" t="s">
        <v>636</v>
      </c>
      <c r="C336" s="9" t="s">
        <v>637</v>
      </c>
      <c r="D336" s="9">
        <v>1</v>
      </c>
      <c r="E336" s="9">
        <v>96</v>
      </c>
      <c r="F336" s="9">
        <v>5</v>
      </c>
      <c r="G336" s="9">
        <v>40</v>
      </c>
      <c r="H336" s="9">
        <v>7.03</v>
      </c>
      <c r="I336" s="178">
        <v>7.0074384740259745</v>
      </c>
      <c r="J336" s="164">
        <f t="shared" si="242"/>
        <v>280.29753896103898</v>
      </c>
      <c r="K336" s="22">
        <f t="shared" si="243"/>
        <v>5.956322702922078</v>
      </c>
      <c r="L336" s="10">
        <f t="shared" si="244"/>
        <v>238.25290811688313</v>
      </c>
      <c r="M336" s="10"/>
      <c r="N336" s="13">
        <f t="shared" si="245"/>
        <v>5.3606904326298705</v>
      </c>
      <c r="O336" s="13">
        <f t="shared" si="246"/>
        <v>214.42761730519481</v>
      </c>
      <c r="P336" s="169">
        <f t="shared" si="247"/>
        <v>5.3606904326298705</v>
      </c>
      <c r="Q336" s="169">
        <f t="shared" si="248"/>
        <v>214.42761730519481</v>
      </c>
      <c r="R336" s="16"/>
      <c r="S336" s="17">
        <f t="shared" si="249"/>
        <v>0</v>
      </c>
      <c r="T336" s="8"/>
    </row>
    <row r="337" spans="1:20" s="34" customFormat="1" ht="11.25">
      <c r="A337" s="121"/>
      <c r="B337" s="137" t="s">
        <v>638</v>
      </c>
      <c r="C337" s="137" t="s">
        <v>639</v>
      </c>
      <c r="D337" s="137">
        <v>1</v>
      </c>
      <c r="E337" s="137">
        <v>96</v>
      </c>
      <c r="F337" s="137">
        <v>5</v>
      </c>
      <c r="G337" s="137">
        <v>40</v>
      </c>
      <c r="H337" s="9">
        <v>7.03</v>
      </c>
      <c r="I337" s="178">
        <v>7.0074384740259745</v>
      </c>
      <c r="J337" s="164">
        <f t="shared" si="242"/>
        <v>280.29753896103898</v>
      </c>
      <c r="K337" s="22">
        <f t="shared" si="243"/>
        <v>5.956322702922078</v>
      </c>
      <c r="L337" s="10">
        <f t="shared" si="244"/>
        <v>238.25290811688313</v>
      </c>
      <c r="M337" s="10"/>
      <c r="N337" s="13">
        <f t="shared" si="245"/>
        <v>5.3606904326298705</v>
      </c>
      <c r="O337" s="13">
        <f t="shared" si="246"/>
        <v>214.42761730519481</v>
      </c>
      <c r="P337" s="169">
        <f t="shared" si="247"/>
        <v>5.3606904326298705</v>
      </c>
      <c r="Q337" s="169">
        <f t="shared" si="248"/>
        <v>214.42761730519481</v>
      </c>
      <c r="R337" s="16"/>
      <c r="S337" s="17">
        <f t="shared" si="249"/>
        <v>0</v>
      </c>
      <c r="T337" s="8"/>
    </row>
    <row r="338" spans="1:20" s="34" customFormat="1" ht="11.25">
      <c r="A338" s="48"/>
      <c r="B338" s="11"/>
      <c r="C338" s="145" t="s">
        <v>640</v>
      </c>
      <c r="D338" s="11"/>
      <c r="E338" s="11"/>
      <c r="F338" s="11"/>
      <c r="G338" s="11"/>
      <c r="H338" s="11"/>
      <c r="I338" s="178"/>
      <c r="J338" s="164"/>
      <c r="K338" s="22"/>
      <c r="L338" s="10"/>
      <c r="M338" s="10"/>
      <c r="N338" s="13"/>
      <c r="O338" s="13"/>
      <c r="P338" s="169"/>
      <c r="Q338" s="169"/>
      <c r="R338" s="16"/>
      <c r="S338" s="17"/>
      <c r="T338" s="8"/>
    </row>
    <row r="339" spans="1:20" s="34" customFormat="1" ht="11.25">
      <c r="A339" s="48"/>
      <c r="B339" s="9" t="s">
        <v>641</v>
      </c>
      <c r="C339" s="9" t="s">
        <v>642</v>
      </c>
      <c r="D339" s="9">
        <v>1</v>
      </c>
      <c r="E339" s="9">
        <v>60</v>
      </c>
      <c r="F339" s="9">
        <v>5</v>
      </c>
      <c r="G339" s="9">
        <v>40</v>
      </c>
      <c r="H339" s="9">
        <v>8</v>
      </c>
      <c r="I339" s="178">
        <v>7.8814422441195182</v>
      </c>
      <c r="J339" s="164">
        <f t="shared" ref="J339:J344" si="250">G339*I339</f>
        <v>315.25768976478071</v>
      </c>
      <c r="K339" s="22">
        <f t="shared" ref="K339:K344" si="251">I339*(1-$S$5)</f>
        <v>6.6992259075015905</v>
      </c>
      <c r="L339" s="10">
        <f t="shared" ref="L339:L344" si="252">K339*G339</f>
        <v>267.96903630006364</v>
      </c>
      <c r="M339" s="10"/>
      <c r="N339" s="13">
        <f t="shared" ref="N339:N344" si="253">K339*(1-$S$3)</f>
        <v>6.0293033167514318</v>
      </c>
      <c r="O339" s="13">
        <f t="shared" ref="O339:O344" si="254">N339*G339</f>
        <v>241.17213267005727</v>
      </c>
      <c r="P339" s="169">
        <f t="shared" ref="P339:P344" si="255">N339*(1-$S$1)</f>
        <v>6.0293033167514318</v>
      </c>
      <c r="Q339" s="169">
        <f t="shared" ref="Q339:Q344" si="256">P339*G339</f>
        <v>241.17213267005727</v>
      </c>
      <c r="R339" s="16"/>
      <c r="S339" s="17">
        <f t="shared" ref="S339:S344" si="257">R339*Q339</f>
        <v>0</v>
      </c>
      <c r="T339" s="8"/>
    </row>
    <row r="340" spans="1:20" s="34" customFormat="1" ht="11.25">
      <c r="A340" s="48"/>
      <c r="B340" s="9" t="s">
        <v>643</v>
      </c>
      <c r="C340" s="9" t="s">
        <v>644</v>
      </c>
      <c r="D340" s="9">
        <v>1</v>
      </c>
      <c r="E340" s="9">
        <v>60</v>
      </c>
      <c r="F340" s="9">
        <v>5</v>
      </c>
      <c r="G340" s="9">
        <v>40</v>
      </c>
      <c r="H340" s="9">
        <v>8</v>
      </c>
      <c r="I340" s="178">
        <v>7.8814422441195182</v>
      </c>
      <c r="J340" s="164">
        <f t="shared" si="250"/>
        <v>315.25768976478071</v>
      </c>
      <c r="K340" s="22">
        <f t="shared" si="251"/>
        <v>6.6992259075015905</v>
      </c>
      <c r="L340" s="10">
        <f t="shared" si="252"/>
        <v>267.96903630006364</v>
      </c>
      <c r="M340" s="10"/>
      <c r="N340" s="13">
        <f t="shared" si="253"/>
        <v>6.0293033167514318</v>
      </c>
      <c r="O340" s="13">
        <f t="shared" si="254"/>
        <v>241.17213267005727</v>
      </c>
      <c r="P340" s="169">
        <f t="shared" si="255"/>
        <v>6.0293033167514318</v>
      </c>
      <c r="Q340" s="169">
        <f t="shared" si="256"/>
        <v>241.17213267005727</v>
      </c>
      <c r="R340" s="16"/>
      <c r="S340" s="17">
        <f t="shared" si="257"/>
        <v>0</v>
      </c>
      <c r="T340" s="8"/>
    </row>
    <row r="341" spans="1:20" s="34" customFormat="1" ht="11.25">
      <c r="A341" s="48"/>
      <c r="B341" s="9" t="s">
        <v>645</v>
      </c>
      <c r="C341" s="9" t="s">
        <v>646</v>
      </c>
      <c r="D341" s="9">
        <v>1</v>
      </c>
      <c r="E341" s="9">
        <v>60</v>
      </c>
      <c r="F341" s="9">
        <v>5</v>
      </c>
      <c r="G341" s="9">
        <v>40</v>
      </c>
      <c r="H341" s="9">
        <v>8</v>
      </c>
      <c r="I341" s="178">
        <v>7.8814422441195182</v>
      </c>
      <c r="J341" s="164">
        <f t="shared" si="250"/>
        <v>315.25768976478071</v>
      </c>
      <c r="K341" s="22">
        <f t="shared" si="251"/>
        <v>6.6992259075015905</v>
      </c>
      <c r="L341" s="10">
        <f t="shared" si="252"/>
        <v>267.96903630006364</v>
      </c>
      <c r="M341" s="10"/>
      <c r="N341" s="13">
        <f t="shared" si="253"/>
        <v>6.0293033167514318</v>
      </c>
      <c r="O341" s="13">
        <f t="shared" si="254"/>
        <v>241.17213267005727</v>
      </c>
      <c r="P341" s="169">
        <f t="shared" si="255"/>
        <v>6.0293033167514318</v>
      </c>
      <c r="Q341" s="169">
        <f t="shared" si="256"/>
        <v>241.17213267005727</v>
      </c>
      <c r="R341" s="16"/>
      <c r="S341" s="17">
        <f t="shared" si="257"/>
        <v>0</v>
      </c>
      <c r="T341" s="8"/>
    </row>
    <row r="342" spans="1:20" s="34" customFormat="1" ht="11.25">
      <c r="A342" s="48"/>
      <c r="B342" s="9" t="s">
        <v>647</v>
      </c>
      <c r="C342" s="9" t="s">
        <v>648</v>
      </c>
      <c r="D342" s="9">
        <v>1</v>
      </c>
      <c r="E342" s="9">
        <v>60</v>
      </c>
      <c r="F342" s="9">
        <v>5</v>
      </c>
      <c r="G342" s="9">
        <v>40</v>
      </c>
      <c r="H342" s="9">
        <v>8</v>
      </c>
      <c r="I342" s="178">
        <v>7.8814422441195182</v>
      </c>
      <c r="J342" s="164">
        <f t="shared" si="250"/>
        <v>315.25768976478071</v>
      </c>
      <c r="K342" s="22">
        <f t="shared" si="251"/>
        <v>6.6992259075015905</v>
      </c>
      <c r="L342" s="10">
        <f t="shared" si="252"/>
        <v>267.96903630006364</v>
      </c>
      <c r="M342" s="10"/>
      <c r="N342" s="13">
        <f t="shared" si="253"/>
        <v>6.0293033167514318</v>
      </c>
      <c r="O342" s="13">
        <f t="shared" si="254"/>
        <v>241.17213267005727</v>
      </c>
      <c r="P342" s="169">
        <f t="shared" si="255"/>
        <v>6.0293033167514318</v>
      </c>
      <c r="Q342" s="169">
        <f t="shared" si="256"/>
        <v>241.17213267005727</v>
      </c>
      <c r="R342" s="16"/>
      <c r="S342" s="17">
        <f t="shared" si="257"/>
        <v>0</v>
      </c>
      <c r="T342" s="8"/>
    </row>
    <row r="343" spans="1:20" s="34" customFormat="1" ht="11.25">
      <c r="A343" s="48"/>
      <c r="B343" s="9" t="s">
        <v>649</v>
      </c>
      <c r="C343" s="9" t="s">
        <v>650</v>
      </c>
      <c r="D343" s="9">
        <v>1</v>
      </c>
      <c r="E343" s="9">
        <v>60</v>
      </c>
      <c r="F343" s="9">
        <v>5</v>
      </c>
      <c r="G343" s="9">
        <v>40</v>
      </c>
      <c r="H343" s="9">
        <v>8</v>
      </c>
      <c r="I343" s="178">
        <v>7.8814422441195182</v>
      </c>
      <c r="J343" s="164">
        <f t="shared" si="250"/>
        <v>315.25768976478071</v>
      </c>
      <c r="K343" s="22">
        <f t="shared" si="251"/>
        <v>6.6992259075015905</v>
      </c>
      <c r="L343" s="10">
        <f t="shared" si="252"/>
        <v>267.96903630006364</v>
      </c>
      <c r="M343" s="10"/>
      <c r="N343" s="13">
        <f t="shared" si="253"/>
        <v>6.0293033167514318</v>
      </c>
      <c r="O343" s="13">
        <f t="shared" si="254"/>
        <v>241.17213267005727</v>
      </c>
      <c r="P343" s="169">
        <f t="shared" si="255"/>
        <v>6.0293033167514318</v>
      </c>
      <c r="Q343" s="169">
        <f t="shared" si="256"/>
        <v>241.17213267005727</v>
      </c>
      <c r="R343" s="16"/>
      <c r="S343" s="17">
        <f t="shared" si="257"/>
        <v>0</v>
      </c>
      <c r="T343" s="8"/>
    </row>
    <row r="344" spans="1:20" s="34" customFormat="1" ht="11.25">
      <c r="A344" s="121"/>
      <c r="B344" s="137" t="s">
        <v>651</v>
      </c>
      <c r="C344" s="137" t="s">
        <v>652</v>
      </c>
      <c r="D344" s="137">
        <v>1</v>
      </c>
      <c r="E344" s="137">
        <v>60</v>
      </c>
      <c r="F344" s="137">
        <v>5</v>
      </c>
      <c r="G344" s="137">
        <v>40</v>
      </c>
      <c r="H344" s="137">
        <v>8</v>
      </c>
      <c r="I344" s="178">
        <v>7.8814422441195182</v>
      </c>
      <c r="J344" s="164">
        <f t="shared" si="250"/>
        <v>315.25768976478071</v>
      </c>
      <c r="K344" s="22">
        <f t="shared" si="251"/>
        <v>6.6992259075015905</v>
      </c>
      <c r="L344" s="10">
        <f t="shared" si="252"/>
        <v>267.96903630006364</v>
      </c>
      <c r="M344" s="10"/>
      <c r="N344" s="13">
        <f t="shared" si="253"/>
        <v>6.0293033167514318</v>
      </c>
      <c r="O344" s="13">
        <f t="shared" si="254"/>
        <v>241.17213267005727</v>
      </c>
      <c r="P344" s="169">
        <f t="shared" si="255"/>
        <v>6.0293033167514318</v>
      </c>
      <c r="Q344" s="169">
        <f t="shared" si="256"/>
        <v>241.17213267005727</v>
      </c>
      <c r="R344" s="16"/>
      <c r="S344" s="17">
        <f t="shared" si="257"/>
        <v>0</v>
      </c>
      <c r="T344" s="8"/>
    </row>
    <row r="345" spans="1:20" s="34" customFormat="1" ht="11.25">
      <c r="A345" s="48"/>
      <c r="B345" s="45"/>
      <c r="C345" s="145" t="s">
        <v>653</v>
      </c>
      <c r="D345" s="46"/>
      <c r="E345" s="46"/>
      <c r="F345" s="46"/>
      <c r="G345" s="46"/>
      <c r="H345" s="46"/>
      <c r="I345" s="178"/>
      <c r="J345" s="164"/>
      <c r="K345" s="79"/>
      <c r="L345" s="13"/>
      <c r="M345" s="13"/>
      <c r="N345" s="13"/>
      <c r="O345" s="13"/>
      <c r="P345" s="169"/>
      <c r="Q345" s="169"/>
      <c r="R345" s="16"/>
      <c r="S345" s="17"/>
      <c r="T345" s="8"/>
    </row>
    <row r="346" spans="1:20" s="34" customFormat="1" ht="11.25">
      <c r="A346" s="121"/>
      <c r="B346" s="9" t="s">
        <v>654</v>
      </c>
      <c r="C346" s="9" t="s">
        <v>655</v>
      </c>
      <c r="D346" s="9">
        <v>1</v>
      </c>
      <c r="E346" s="9">
        <v>96</v>
      </c>
      <c r="F346" s="9">
        <v>4</v>
      </c>
      <c r="G346" s="9">
        <v>48</v>
      </c>
      <c r="H346" s="9">
        <v>8.24</v>
      </c>
      <c r="I346" s="178">
        <v>8.2002386002994019</v>
      </c>
      <c r="J346" s="164">
        <f t="shared" ref="J346:J351" si="258">G346*I346</f>
        <v>393.61145281437132</v>
      </c>
      <c r="K346" s="22">
        <f t="shared" ref="K346:K351" si="259">I346*(1-$S$5)</f>
        <v>6.9702028102544915</v>
      </c>
      <c r="L346" s="10">
        <f t="shared" ref="L346:L351" si="260">K346*G346</f>
        <v>334.56973489221559</v>
      </c>
      <c r="M346" s="10"/>
      <c r="N346" s="13">
        <f t="shared" ref="N346:N351" si="261">K346*(1-$S$3)</f>
        <v>6.2731825292290422</v>
      </c>
      <c r="O346" s="13">
        <f t="shared" ref="O346:O351" si="262">N346*G346</f>
        <v>301.11276140299401</v>
      </c>
      <c r="P346" s="169">
        <f t="shared" ref="P346:P351" si="263">N346*(1-$S$1)</f>
        <v>6.2731825292290422</v>
      </c>
      <c r="Q346" s="169">
        <f t="shared" ref="Q346:Q351" si="264">P346*G346</f>
        <v>301.11276140299401</v>
      </c>
      <c r="R346" s="16"/>
      <c r="S346" s="17">
        <f t="shared" ref="S346:S351" si="265">R346*Q346</f>
        <v>0</v>
      </c>
      <c r="T346" s="8"/>
    </row>
    <row r="347" spans="1:20" s="34" customFormat="1" ht="11.25">
      <c r="A347" s="121"/>
      <c r="B347" s="9" t="s">
        <v>656</v>
      </c>
      <c r="C347" s="9" t="s">
        <v>657</v>
      </c>
      <c r="D347" s="9">
        <v>1</v>
      </c>
      <c r="E347" s="9">
        <v>96</v>
      </c>
      <c r="F347" s="9">
        <v>4</v>
      </c>
      <c r="G347" s="9">
        <v>48</v>
      </c>
      <c r="H347" s="9">
        <v>8.24</v>
      </c>
      <c r="I347" s="178">
        <v>8.2002386002994019</v>
      </c>
      <c r="J347" s="164">
        <f t="shared" si="258"/>
        <v>393.61145281437132</v>
      </c>
      <c r="K347" s="22">
        <f t="shared" si="259"/>
        <v>6.9702028102544915</v>
      </c>
      <c r="L347" s="10">
        <f t="shared" si="260"/>
        <v>334.56973489221559</v>
      </c>
      <c r="M347" s="10"/>
      <c r="N347" s="13">
        <f t="shared" si="261"/>
        <v>6.2731825292290422</v>
      </c>
      <c r="O347" s="13">
        <f t="shared" si="262"/>
        <v>301.11276140299401</v>
      </c>
      <c r="P347" s="169">
        <f t="shared" si="263"/>
        <v>6.2731825292290422</v>
      </c>
      <c r="Q347" s="169">
        <f t="shared" si="264"/>
        <v>301.11276140299401</v>
      </c>
      <c r="R347" s="16"/>
      <c r="S347" s="17">
        <f t="shared" si="265"/>
        <v>0</v>
      </c>
      <c r="T347" s="8"/>
    </row>
    <row r="348" spans="1:20" s="34" customFormat="1" ht="11.25">
      <c r="A348" s="121"/>
      <c r="B348" s="9" t="s">
        <v>658</v>
      </c>
      <c r="C348" s="9" t="s">
        <v>659</v>
      </c>
      <c r="D348" s="9">
        <v>1</v>
      </c>
      <c r="E348" s="9">
        <v>96</v>
      </c>
      <c r="F348" s="9">
        <v>4</v>
      </c>
      <c r="G348" s="9">
        <v>48</v>
      </c>
      <c r="H348" s="9">
        <v>8.24</v>
      </c>
      <c r="I348" s="178">
        <v>8.2002386002994019</v>
      </c>
      <c r="J348" s="164">
        <f t="shared" si="258"/>
        <v>393.61145281437132</v>
      </c>
      <c r="K348" s="22">
        <f t="shared" si="259"/>
        <v>6.9702028102544915</v>
      </c>
      <c r="L348" s="10">
        <f t="shared" si="260"/>
        <v>334.56973489221559</v>
      </c>
      <c r="M348" s="10"/>
      <c r="N348" s="13">
        <f t="shared" si="261"/>
        <v>6.2731825292290422</v>
      </c>
      <c r="O348" s="13">
        <f t="shared" si="262"/>
        <v>301.11276140299401</v>
      </c>
      <c r="P348" s="169">
        <f t="shared" si="263"/>
        <v>6.2731825292290422</v>
      </c>
      <c r="Q348" s="169">
        <f t="shared" si="264"/>
        <v>301.11276140299401</v>
      </c>
      <c r="R348" s="16"/>
      <c r="S348" s="17">
        <f t="shared" si="265"/>
        <v>0</v>
      </c>
      <c r="T348" s="8"/>
    </row>
    <row r="349" spans="1:20" s="34" customFormat="1" ht="11.25">
      <c r="A349" s="121"/>
      <c r="B349" s="9" t="s">
        <v>660</v>
      </c>
      <c r="C349" s="9" t="s">
        <v>661</v>
      </c>
      <c r="D349" s="9">
        <v>1</v>
      </c>
      <c r="E349" s="9">
        <v>96</v>
      </c>
      <c r="F349" s="9">
        <v>4</v>
      </c>
      <c r="G349" s="9">
        <v>48</v>
      </c>
      <c r="H349" s="9">
        <v>8.24</v>
      </c>
      <c r="I349" s="178">
        <v>8.2002386002994019</v>
      </c>
      <c r="J349" s="164">
        <f t="shared" si="258"/>
        <v>393.61145281437132</v>
      </c>
      <c r="K349" s="22">
        <f t="shared" si="259"/>
        <v>6.9702028102544915</v>
      </c>
      <c r="L349" s="10">
        <f t="shared" si="260"/>
        <v>334.56973489221559</v>
      </c>
      <c r="M349" s="10"/>
      <c r="N349" s="13">
        <f t="shared" si="261"/>
        <v>6.2731825292290422</v>
      </c>
      <c r="O349" s="13">
        <f t="shared" si="262"/>
        <v>301.11276140299401</v>
      </c>
      <c r="P349" s="169">
        <f t="shared" si="263"/>
        <v>6.2731825292290422</v>
      </c>
      <c r="Q349" s="169">
        <f t="shared" si="264"/>
        <v>301.11276140299401</v>
      </c>
      <c r="R349" s="16"/>
      <c r="S349" s="17">
        <f t="shared" si="265"/>
        <v>0</v>
      </c>
      <c r="T349" s="8"/>
    </row>
    <row r="350" spans="1:20" s="34" customFormat="1" ht="11.25">
      <c r="A350" s="121"/>
      <c r="B350" s="9" t="s">
        <v>662</v>
      </c>
      <c r="C350" s="9" t="s">
        <v>663</v>
      </c>
      <c r="D350" s="9">
        <v>1</v>
      </c>
      <c r="E350" s="9">
        <v>96</v>
      </c>
      <c r="F350" s="9">
        <v>4</v>
      </c>
      <c r="G350" s="9">
        <v>48</v>
      </c>
      <c r="H350" s="9">
        <v>8.24</v>
      </c>
      <c r="I350" s="178">
        <v>8.2002386002994019</v>
      </c>
      <c r="J350" s="164">
        <f t="shared" si="258"/>
        <v>393.61145281437132</v>
      </c>
      <c r="K350" s="22">
        <f t="shared" si="259"/>
        <v>6.9702028102544915</v>
      </c>
      <c r="L350" s="10">
        <f t="shared" si="260"/>
        <v>334.56973489221559</v>
      </c>
      <c r="M350" s="10"/>
      <c r="N350" s="13">
        <f t="shared" si="261"/>
        <v>6.2731825292290422</v>
      </c>
      <c r="O350" s="13">
        <f t="shared" si="262"/>
        <v>301.11276140299401</v>
      </c>
      <c r="P350" s="169">
        <f t="shared" si="263"/>
        <v>6.2731825292290422</v>
      </c>
      <c r="Q350" s="169">
        <f t="shared" si="264"/>
        <v>301.11276140299401</v>
      </c>
      <c r="R350" s="16"/>
      <c r="S350" s="17">
        <f t="shared" si="265"/>
        <v>0</v>
      </c>
      <c r="T350" s="8"/>
    </row>
    <row r="351" spans="1:20" s="34" customFormat="1" ht="11.25">
      <c r="A351" s="121"/>
      <c r="B351" s="9" t="s">
        <v>664</v>
      </c>
      <c r="C351" s="9" t="s">
        <v>665</v>
      </c>
      <c r="D351" s="9">
        <v>1</v>
      </c>
      <c r="E351" s="9">
        <v>96</v>
      </c>
      <c r="F351" s="9">
        <v>4</v>
      </c>
      <c r="G351" s="9">
        <v>48</v>
      </c>
      <c r="H351" s="9">
        <v>8.24</v>
      </c>
      <c r="I351" s="178">
        <v>8.2002386002994019</v>
      </c>
      <c r="J351" s="164">
        <f t="shared" si="258"/>
        <v>393.61145281437132</v>
      </c>
      <c r="K351" s="22">
        <f t="shared" si="259"/>
        <v>6.9702028102544915</v>
      </c>
      <c r="L351" s="10">
        <f t="shared" si="260"/>
        <v>334.56973489221559</v>
      </c>
      <c r="M351" s="10"/>
      <c r="N351" s="13">
        <f t="shared" si="261"/>
        <v>6.2731825292290422</v>
      </c>
      <c r="O351" s="13">
        <f t="shared" si="262"/>
        <v>301.11276140299401</v>
      </c>
      <c r="P351" s="169">
        <f t="shared" si="263"/>
        <v>6.2731825292290422</v>
      </c>
      <c r="Q351" s="169">
        <f t="shared" si="264"/>
        <v>301.11276140299401</v>
      </c>
      <c r="R351" s="16"/>
      <c r="S351" s="17">
        <f t="shared" si="265"/>
        <v>0</v>
      </c>
      <c r="T351" s="8"/>
    </row>
    <row r="352" spans="1:20" s="34" customFormat="1" ht="11.25">
      <c r="A352" s="48"/>
      <c r="B352" s="40"/>
      <c r="C352" s="145" t="s">
        <v>666</v>
      </c>
      <c r="D352" s="40"/>
      <c r="E352" s="40"/>
      <c r="F352" s="40"/>
      <c r="G352" s="40"/>
      <c r="H352" s="40"/>
      <c r="I352" s="178"/>
      <c r="J352" s="164"/>
      <c r="K352" s="13"/>
      <c r="L352" s="13"/>
      <c r="M352" s="13"/>
      <c r="N352" s="13"/>
      <c r="O352" s="13"/>
      <c r="P352" s="169"/>
      <c r="Q352" s="169"/>
      <c r="R352" s="16"/>
      <c r="S352" s="13"/>
      <c r="T352" s="8"/>
    </row>
    <row r="353" spans="1:20" s="34" customFormat="1" ht="11.25">
      <c r="A353" s="121"/>
      <c r="B353" s="9" t="s">
        <v>667</v>
      </c>
      <c r="C353" s="9" t="s">
        <v>668</v>
      </c>
      <c r="D353" s="9">
        <v>1</v>
      </c>
      <c r="E353" s="9">
        <v>96</v>
      </c>
      <c r="F353" s="9">
        <v>4</v>
      </c>
      <c r="G353" s="9">
        <v>48</v>
      </c>
      <c r="H353" s="9">
        <v>7.48</v>
      </c>
      <c r="I353" s="178">
        <v>7.0396674994834694</v>
      </c>
      <c r="J353" s="164">
        <f t="shared" ref="J353:J358" si="266">G353*I353</f>
        <v>337.9040399752065</v>
      </c>
      <c r="K353" s="22">
        <f t="shared" ref="K353:K358" si="267">I353*(1-$S$5)</f>
        <v>5.9837173745609489</v>
      </c>
      <c r="L353" s="10">
        <f t="shared" ref="L353:L358" si="268">K353*G353</f>
        <v>287.21843397892553</v>
      </c>
      <c r="M353" s="10"/>
      <c r="N353" s="13">
        <f t="shared" ref="N353:N358" si="269">K353*(1-$S$3)</f>
        <v>5.3853456371048543</v>
      </c>
      <c r="O353" s="13">
        <f t="shared" ref="O353:O358" si="270">N353*G353</f>
        <v>258.49659058103299</v>
      </c>
      <c r="P353" s="169">
        <f t="shared" ref="P353:P358" si="271">N353*(1-$S$1)</f>
        <v>5.3853456371048543</v>
      </c>
      <c r="Q353" s="169">
        <f t="shared" ref="Q353:Q358" si="272">P353*G353</f>
        <v>258.49659058103299</v>
      </c>
      <c r="R353" s="16"/>
      <c r="S353" s="17">
        <f t="shared" ref="S353:S358" si="273">R353*Q353</f>
        <v>0</v>
      </c>
      <c r="T353" s="8"/>
    </row>
    <row r="354" spans="1:20" s="34" customFormat="1" ht="11.25">
      <c r="A354" s="121"/>
      <c r="B354" s="9" t="s">
        <v>669</v>
      </c>
      <c r="C354" s="9" t="s">
        <v>670</v>
      </c>
      <c r="D354" s="9">
        <v>1</v>
      </c>
      <c r="E354" s="9">
        <v>96</v>
      </c>
      <c r="F354" s="9">
        <v>4</v>
      </c>
      <c r="G354" s="9">
        <v>48</v>
      </c>
      <c r="H354" s="9">
        <v>7.48</v>
      </c>
      <c r="I354" s="178">
        <v>7.0396674994834694</v>
      </c>
      <c r="J354" s="164">
        <f t="shared" si="266"/>
        <v>337.9040399752065</v>
      </c>
      <c r="K354" s="22">
        <f t="shared" si="267"/>
        <v>5.9837173745609489</v>
      </c>
      <c r="L354" s="10">
        <f t="shared" si="268"/>
        <v>287.21843397892553</v>
      </c>
      <c r="M354" s="10"/>
      <c r="N354" s="13">
        <f t="shared" si="269"/>
        <v>5.3853456371048543</v>
      </c>
      <c r="O354" s="13">
        <f t="shared" si="270"/>
        <v>258.49659058103299</v>
      </c>
      <c r="P354" s="169">
        <f t="shared" si="271"/>
        <v>5.3853456371048543</v>
      </c>
      <c r="Q354" s="169">
        <f t="shared" si="272"/>
        <v>258.49659058103299</v>
      </c>
      <c r="R354" s="16"/>
      <c r="S354" s="17">
        <f t="shared" si="273"/>
        <v>0</v>
      </c>
      <c r="T354" s="8"/>
    </row>
    <row r="355" spans="1:20" s="34" customFormat="1" ht="11.25">
      <c r="A355" s="121"/>
      <c r="B355" s="9" t="s">
        <v>671</v>
      </c>
      <c r="C355" s="9" t="s">
        <v>672</v>
      </c>
      <c r="D355" s="9">
        <v>1</v>
      </c>
      <c r="E355" s="9">
        <v>96</v>
      </c>
      <c r="F355" s="9">
        <v>4</v>
      </c>
      <c r="G355" s="9">
        <v>48</v>
      </c>
      <c r="H355" s="9">
        <v>7.48</v>
      </c>
      <c r="I355" s="178">
        <v>7.0396674994834694</v>
      </c>
      <c r="J355" s="164">
        <f t="shared" si="266"/>
        <v>337.9040399752065</v>
      </c>
      <c r="K355" s="22">
        <f t="shared" si="267"/>
        <v>5.9837173745609489</v>
      </c>
      <c r="L355" s="10">
        <f t="shared" si="268"/>
        <v>287.21843397892553</v>
      </c>
      <c r="M355" s="10"/>
      <c r="N355" s="13">
        <f t="shared" si="269"/>
        <v>5.3853456371048543</v>
      </c>
      <c r="O355" s="13">
        <f t="shared" si="270"/>
        <v>258.49659058103299</v>
      </c>
      <c r="P355" s="169">
        <f t="shared" si="271"/>
        <v>5.3853456371048543</v>
      </c>
      <c r="Q355" s="169">
        <f t="shared" si="272"/>
        <v>258.49659058103299</v>
      </c>
      <c r="R355" s="16"/>
      <c r="S355" s="17">
        <f t="shared" si="273"/>
        <v>0</v>
      </c>
      <c r="T355" s="8"/>
    </row>
    <row r="356" spans="1:20" s="34" customFormat="1" ht="11.25">
      <c r="A356" s="121"/>
      <c r="B356" s="9" t="s">
        <v>673</v>
      </c>
      <c r="C356" s="9" t="s">
        <v>674</v>
      </c>
      <c r="D356" s="9">
        <v>1</v>
      </c>
      <c r="E356" s="9">
        <v>96</v>
      </c>
      <c r="F356" s="9">
        <v>4</v>
      </c>
      <c r="G356" s="9">
        <v>48</v>
      </c>
      <c r="H356" s="9">
        <v>7.48</v>
      </c>
      <c r="I356" s="178">
        <v>7.0396674994834694</v>
      </c>
      <c r="J356" s="164">
        <f t="shared" si="266"/>
        <v>337.9040399752065</v>
      </c>
      <c r="K356" s="22">
        <f t="shared" si="267"/>
        <v>5.9837173745609489</v>
      </c>
      <c r="L356" s="10">
        <f t="shared" si="268"/>
        <v>287.21843397892553</v>
      </c>
      <c r="M356" s="10"/>
      <c r="N356" s="13">
        <f t="shared" si="269"/>
        <v>5.3853456371048543</v>
      </c>
      <c r="O356" s="13">
        <f t="shared" si="270"/>
        <v>258.49659058103299</v>
      </c>
      <c r="P356" s="169">
        <f t="shared" si="271"/>
        <v>5.3853456371048543</v>
      </c>
      <c r="Q356" s="169">
        <f t="shared" si="272"/>
        <v>258.49659058103299</v>
      </c>
      <c r="R356" s="16"/>
      <c r="S356" s="17">
        <f t="shared" si="273"/>
        <v>0</v>
      </c>
      <c r="T356" s="8"/>
    </row>
    <row r="357" spans="1:20" s="34" customFormat="1" ht="11.25">
      <c r="A357" s="121"/>
      <c r="B357" s="9" t="s">
        <v>675</v>
      </c>
      <c r="C357" s="9" t="s">
        <v>676</v>
      </c>
      <c r="D357" s="9">
        <v>1</v>
      </c>
      <c r="E357" s="9">
        <v>96</v>
      </c>
      <c r="F357" s="9">
        <v>4</v>
      </c>
      <c r="G357" s="9">
        <v>48</v>
      </c>
      <c r="H357" s="9">
        <v>7.48</v>
      </c>
      <c r="I357" s="178">
        <v>7.0396674994834694</v>
      </c>
      <c r="J357" s="164">
        <f t="shared" si="266"/>
        <v>337.9040399752065</v>
      </c>
      <c r="K357" s="22">
        <f t="shared" si="267"/>
        <v>5.9837173745609489</v>
      </c>
      <c r="L357" s="10">
        <f t="shared" si="268"/>
        <v>287.21843397892553</v>
      </c>
      <c r="M357" s="10"/>
      <c r="N357" s="13">
        <f t="shared" si="269"/>
        <v>5.3853456371048543</v>
      </c>
      <c r="O357" s="13">
        <f t="shared" si="270"/>
        <v>258.49659058103299</v>
      </c>
      <c r="P357" s="169">
        <f t="shared" si="271"/>
        <v>5.3853456371048543</v>
      </c>
      <c r="Q357" s="169">
        <f t="shared" si="272"/>
        <v>258.49659058103299</v>
      </c>
      <c r="R357" s="16"/>
      <c r="S357" s="17">
        <f t="shared" si="273"/>
        <v>0</v>
      </c>
      <c r="T357" s="8"/>
    </row>
    <row r="358" spans="1:20" s="34" customFormat="1" ht="11.25">
      <c r="A358" s="121"/>
      <c r="B358" s="9" t="s">
        <v>677</v>
      </c>
      <c r="C358" s="9" t="s">
        <v>678</v>
      </c>
      <c r="D358" s="9">
        <v>1</v>
      </c>
      <c r="E358" s="9">
        <v>96</v>
      </c>
      <c r="F358" s="9">
        <v>4</v>
      </c>
      <c r="G358" s="9">
        <v>48</v>
      </c>
      <c r="H358" s="9">
        <v>7.48</v>
      </c>
      <c r="I358" s="178">
        <v>7.0396674994834694</v>
      </c>
      <c r="J358" s="164">
        <f t="shared" si="266"/>
        <v>337.9040399752065</v>
      </c>
      <c r="K358" s="22">
        <f t="shared" si="267"/>
        <v>5.9837173745609489</v>
      </c>
      <c r="L358" s="10">
        <f t="shared" si="268"/>
        <v>287.21843397892553</v>
      </c>
      <c r="M358" s="10"/>
      <c r="N358" s="13">
        <f t="shared" si="269"/>
        <v>5.3853456371048543</v>
      </c>
      <c r="O358" s="13">
        <f t="shared" si="270"/>
        <v>258.49659058103299</v>
      </c>
      <c r="P358" s="169">
        <f t="shared" si="271"/>
        <v>5.3853456371048543</v>
      </c>
      <c r="Q358" s="169">
        <f t="shared" si="272"/>
        <v>258.49659058103299</v>
      </c>
      <c r="R358" s="16"/>
      <c r="S358" s="17">
        <f t="shared" si="273"/>
        <v>0</v>
      </c>
      <c r="T358" s="8"/>
    </row>
    <row r="359" spans="1:20" s="34" customFormat="1" ht="11.25">
      <c r="A359" s="48"/>
      <c r="B359" s="40"/>
      <c r="C359" s="145" t="s">
        <v>679</v>
      </c>
      <c r="D359" s="40"/>
      <c r="E359" s="40"/>
      <c r="F359" s="40"/>
      <c r="G359" s="40"/>
      <c r="H359" s="40"/>
      <c r="I359" s="178"/>
      <c r="J359" s="164"/>
      <c r="K359" s="79"/>
      <c r="L359" s="13"/>
      <c r="M359" s="13"/>
      <c r="N359" s="13"/>
      <c r="O359" s="13"/>
      <c r="P359" s="169"/>
      <c r="Q359" s="169"/>
      <c r="R359" s="16"/>
      <c r="S359" s="47"/>
      <c r="T359" s="8"/>
    </row>
    <row r="360" spans="1:20" s="34" customFormat="1" ht="11.25">
      <c r="A360" s="121"/>
      <c r="B360" s="9" t="s">
        <v>680</v>
      </c>
      <c r="C360" s="9" t="s">
        <v>681</v>
      </c>
      <c r="D360" s="9">
        <v>10</v>
      </c>
      <c r="E360" s="9">
        <v>200</v>
      </c>
      <c r="F360" s="9">
        <v>4</v>
      </c>
      <c r="G360" s="9">
        <v>24</v>
      </c>
      <c r="H360" s="9">
        <v>13.11</v>
      </c>
      <c r="I360" s="178">
        <v>12.443709503524541</v>
      </c>
      <c r="J360" s="164">
        <f t="shared" ref="J360:J365" si="274">G360*I360</f>
        <v>298.64902808458896</v>
      </c>
      <c r="K360" s="22">
        <f t="shared" ref="K360:K365" si="275">I360*(1-$S$5)</f>
        <v>10.57715307799586</v>
      </c>
      <c r="L360" s="10">
        <f t="shared" ref="L360:L365" si="276">K360*G360</f>
        <v>253.85167387190063</v>
      </c>
      <c r="M360" s="10"/>
      <c r="N360" s="13">
        <f t="shared" ref="N360:N365" si="277">K360*(1-$S$3)</f>
        <v>9.5194377701962747</v>
      </c>
      <c r="O360" s="13">
        <f t="shared" ref="O360:O365" si="278">N360*G360</f>
        <v>228.46650648471058</v>
      </c>
      <c r="P360" s="169">
        <f t="shared" ref="P360:P365" si="279">N360*(1-$S$1)</f>
        <v>9.5194377701962747</v>
      </c>
      <c r="Q360" s="169">
        <f t="shared" ref="Q360:Q365" si="280">P360*G360</f>
        <v>228.46650648471058</v>
      </c>
      <c r="R360" s="16"/>
      <c r="S360" s="17">
        <f t="shared" ref="S360:S365" si="281">R360*Q360</f>
        <v>0</v>
      </c>
      <c r="T360" s="8"/>
    </row>
    <row r="361" spans="1:20" s="34" customFormat="1" ht="11.25">
      <c r="A361" s="121"/>
      <c r="B361" s="9" t="s">
        <v>682</v>
      </c>
      <c r="C361" s="9" t="s">
        <v>683</v>
      </c>
      <c r="D361" s="9">
        <v>10</v>
      </c>
      <c r="E361" s="9">
        <v>200</v>
      </c>
      <c r="F361" s="9">
        <v>4</v>
      </c>
      <c r="G361" s="9">
        <v>24</v>
      </c>
      <c r="H361" s="9">
        <v>13.11</v>
      </c>
      <c r="I361" s="178">
        <v>12.443709503524541</v>
      </c>
      <c r="J361" s="164">
        <f t="shared" si="274"/>
        <v>298.64902808458896</v>
      </c>
      <c r="K361" s="22">
        <f t="shared" si="275"/>
        <v>10.57715307799586</v>
      </c>
      <c r="L361" s="10">
        <f t="shared" si="276"/>
        <v>253.85167387190063</v>
      </c>
      <c r="M361" s="10"/>
      <c r="N361" s="13">
        <f t="shared" si="277"/>
        <v>9.5194377701962747</v>
      </c>
      <c r="O361" s="13">
        <f t="shared" si="278"/>
        <v>228.46650648471058</v>
      </c>
      <c r="P361" s="169">
        <f t="shared" si="279"/>
        <v>9.5194377701962747</v>
      </c>
      <c r="Q361" s="169">
        <f t="shared" si="280"/>
        <v>228.46650648471058</v>
      </c>
      <c r="R361" s="16"/>
      <c r="S361" s="17">
        <f t="shared" si="281"/>
        <v>0</v>
      </c>
      <c r="T361" s="8"/>
    </row>
    <row r="362" spans="1:20" s="34" customFormat="1" ht="11.25">
      <c r="A362" s="121"/>
      <c r="B362" s="9" t="s">
        <v>684</v>
      </c>
      <c r="C362" s="9" t="s">
        <v>685</v>
      </c>
      <c r="D362" s="9">
        <v>10</v>
      </c>
      <c r="E362" s="9">
        <v>200</v>
      </c>
      <c r="F362" s="9">
        <v>4</v>
      </c>
      <c r="G362" s="9">
        <v>24</v>
      </c>
      <c r="H362" s="9">
        <v>13.11</v>
      </c>
      <c r="I362" s="178">
        <v>12.443709503524541</v>
      </c>
      <c r="J362" s="164">
        <f t="shared" si="274"/>
        <v>298.64902808458896</v>
      </c>
      <c r="K362" s="22">
        <f t="shared" si="275"/>
        <v>10.57715307799586</v>
      </c>
      <c r="L362" s="10">
        <f t="shared" si="276"/>
        <v>253.85167387190063</v>
      </c>
      <c r="M362" s="10"/>
      <c r="N362" s="13">
        <f t="shared" si="277"/>
        <v>9.5194377701962747</v>
      </c>
      <c r="O362" s="13">
        <f t="shared" si="278"/>
        <v>228.46650648471058</v>
      </c>
      <c r="P362" s="169">
        <f t="shared" si="279"/>
        <v>9.5194377701962747</v>
      </c>
      <c r="Q362" s="169">
        <f t="shared" si="280"/>
        <v>228.46650648471058</v>
      </c>
      <c r="R362" s="16"/>
      <c r="S362" s="17">
        <f t="shared" si="281"/>
        <v>0</v>
      </c>
      <c r="T362" s="8"/>
    </row>
    <row r="363" spans="1:20" s="34" customFormat="1" ht="11.25">
      <c r="A363" s="121"/>
      <c r="B363" s="9" t="s">
        <v>686</v>
      </c>
      <c r="C363" s="9" t="s">
        <v>687</v>
      </c>
      <c r="D363" s="9">
        <v>10</v>
      </c>
      <c r="E363" s="9">
        <v>200</v>
      </c>
      <c r="F363" s="9">
        <v>4</v>
      </c>
      <c r="G363" s="9">
        <v>24</v>
      </c>
      <c r="H363" s="9">
        <v>13.11</v>
      </c>
      <c r="I363" s="178">
        <v>12.443709503524541</v>
      </c>
      <c r="J363" s="164">
        <f t="shared" si="274"/>
        <v>298.64902808458896</v>
      </c>
      <c r="K363" s="22">
        <f t="shared" si="275"/>
        <v>10.57715307799586</v>
      </c>
      <c r="L363" s="10">
        <f t="shared" si="276"/>
        <v>253.85167387190063</v>
      </c>
      <c r="M363" s="10"/>
      <c r="N363" s="13">
        <f t="shared" si="277"/>
        <v>9.5194377701962747</v>
      </c>
      <c r="O363" s="13">
        <f t="shared" si="278"/>
        <v>228.46650648471058</v>
      </c>
      <c r="P363" s="169">
        <f t="shared" si="279"/>
        <v>9.5194377701962747</v>
      </c>
      <c r="Q363" s="169">
        <f t="shared" si="280"/>
        <v>228.46650648471058</v>
      </c>
      <c r="R363" s="16"/>
      <c r="S363" s="17">
        <f t="shared" si="281"/>
        <v>0</v>
      </c>
      <c r="T363" s="8"/>
    </row>
    <row r="364" spans="1:20" s="34" customFormat="1" ht="11.25">
      <c r="A364" s="121"/>
      <c r="B364" s="9" t="s">
        <v>688</v>
      </c>
      <c r="C364" s="9" t="s">
        <v>689</v>
      </c>
      <c r="D364" s="9">
        <v>10</v>
      </c>
      <c r="E364" s="9">
        <v>200</v>
      </c>
      <c r="F364" s="9">
        <v>4</v>
      </c>
      <c r="G364" s="9">
        <v>24</v>
      </c>
      <c r="H364" s="9">
        <v>13.11</v>
      </c>
      <c r="I364" s="178">
        <v>12.443709503524541</v>
      </c>
      <c r="J364" s="164">
        <f t="shared" si="274"/>
        <v>298.64902808458896</v>
      </c>
      <c r="K364" s="22">
        <f t="shared" si="275"/>
        <v>10.57715307799586</v>
      </c>
      <c r="L364" s="10">
        <f t="shared" si="276"/>
        <v>253.85167387190063</v>
      </c>
      <c r="M364" s="10"/>
      <c r="N364" s="13">
        <f t="shared" si="277"/>
        <v>9.5194377701962747</v>
      </c>
      <c r="O364" s="13">
        <f t="shared" si="278"/>
        <v>228.46650648471058</v>
      </c>
      <c r="P364" s="169">
        <f t="shared" si="279"/>
        <v>9.5194377701962747</v>
      </c>
      <c r="Q364" s="169">
        <f t="shared" si="280"/>
        <v>228.46650648471058</v>
      </c>
      <c r="R364" s="16"/>
      <c r="S364" s="17">
        <f t="shared" si="281"/>
        <v>0</v>
      </c>
      <c r="T364" s="8"/>
    </row>
    <row r="365" spans="1:20" s="34" customFormat="1" ht="11.25">
      <c r="A365" s="121"/>
      <c r="B365" s="9" t="s">
        <v>690</v>
      </c>
      <c r="C365" s="9" t="s">
        <v>691</v>
      </c>
      <c r="D365" s="9">
        <v>10</v>
      </c>
      <c r="E365" s="9">
        <v>200</v>
      </c>
      <c r="F365" s="9">
        <v>4</v>
      </c>
      <c r="G365" s="9">
        <v>24</v>
      </c>
      <c r="H365" s="9">
        <v>13.11</v>
      </c>
      <c r="I365" s="178">
        <v>12.443709503524541</v>
      </c>
      <c r="J365" s="164">
        <f t="shared" si="274"/>
        <v>298.64902808458896</v>
      </c>
      <c r="K365" s="22">
        <f t="shared" si="275"/>
        <v>10.57715307799586</v>
      </c>
      <c r="L365" s="10">
        <f t="shared" si="276"/>
        <v>253.85167387190063</v>
      </c>
      <c r="M365" s="10"/>
      <c r="N365" s="13">
        <f t="shared" si="277"/>
        <v>9.5194377701962747</v>
      </c>
      <c r="O365" s="13">
        <f t="shared" si="278"/>
        <v>228.46650648471058</v>
      </c>
      <c r="P365" s="169">
        <f t="shared" si="279"/>
        <v>9.5194377701962747</v>
      </c>
      <c r="Q365" s="169">
        <f t="shared" si="280"/>
        <v>228.46650648471058</v>
      </c>
      <c r="R365" s="16"/>
      <c r="S365" s="17">
        <f t="shared" si="281"/>
        <v>0</v>
      </c>
      <c r="T365" s="8"/>
    </row>
    <row r="366" spans="1:20" s="34" customFormat="1" ht="11.25">
      <c r="A366" s="48"/>
      <c r="B366" s="11"/>
      <c r="C366" s="145" t="s">
        <v>692</v>
      </c>
      <c r="D366" s="11"/>
      <c r="E366" s="11"/>
      <c r="F366" s="11"/>
      <c r="G366" s="11"/>
      <c r="I366" s="179"/>
      <c r="J366" s="164"/>
      <c r="K366" s="22"/>
      <c r="L366" s="10"/>
      <c r="M366" s="10"/>
      <c r="N366" s="13"/>
      <c r="O366" s="13"/>
      <c r="P366" s="169"/>
      <c r="Q366" s="169"/>
      <c r="R366" s="16"/>
      <c r="S366" s="17"/>
      <c r="T366" s="8"/>
    </row>
    <row r="367" spans="1:20" s="33" customFormat="1" ht="11.25">
      <c r="A367" s="48"/>
      <c r="B367" s="9" t="s">
        <v>693</v>
      </c>
      <c r="C367" s="9" t="s">
        <v>694</v>
      </c>
      <c r="D367" s="9">
        <v>1</v>
      </c>
      <c r="E367" s="9">
        <v>50</v>
      </c>
      <c r="F367" s="9"/>
      <c r="G367" s="9">
        <v>40</v>
      </c>
      <c r="H367" s="9">
        <v>10.25</v>
      </c>
      <c r="I367" s="178">
        <v>9.7386363636363633</v>
      </c>
      <c r="J367" s="164">
        <f t="shared" ref="J367:J371" si="282">G367*I367</f>
        <v>389.5454545454545</v>
      </c>
      <c r="K367" s="22">
        <f t="shared" ref="K367:K371" si="283">I367*(1-$S$5)</f>
        <v>8.2778409090909086</v>
      </c>
      <c r="L367" s="10">
        <f t="shared" ref="L367:L371" si="284">K367*G367</f>
        <v>331.11363636363637</v>
      </c>
      <c r="M367" s="10"/>
      <c r="N367" s="13">
        <f t="shared" ref="N367:N371" si="285">K367*(1-$S$3)</f>
        <v>7.4500568181818183</v>
      </c>
      <c r="O367" s="13">
        <f t="shared" ref="O367:O371" si="286">N367*G367</f>
        <v>298.00227272727273</v>
      </c>
      <c r="P367" s="169">
        <f t="shared" ref="P367:P371" si="287">N367*(1-$S$1)</f>
        <v>7.4500568181818183</v>
      </c>
      <c r="Q367" s="169">
        <f t="shared" ref="Q367:Q371" si="288">P367*G367</f>
        <v>298.00227272727273</v>
      </c>
      <c r="R367" s="16"/>
      <c r="S367" s="17">
        <f t="shared" ref="S367:S371" si="289">R367*Q367</f>
        <v>0</v>
      </c>
      <c r="T367" s="8"/>
    </row>
    <row r="368" spans="1:20" s="34" customFormat="1" ht="11.25">
      <c r="A368" s="48"/>
      <c r="B368" s="9" t="s">
        <v>695</v>
      </c>
      <c r="C368" s="9" t="s">
        <v>696</v>
      </c>
      <c r="D368" s="9">
        <v>1</v>
      </c>
      <c r="E368" s="9">
        <v>50</v>
      </c>
      <c r="F368" s="9"/>
      <c r="G368" s="9">
        <v>20</v>
      </c>
      <c r="H368" s="9">
        <v>21.14</v>
      </c>
      <c r="I368" s="178">
        <v>20.079545454545457</v>
      </c>
      <c r="J368" s="164">
        <f t="shared" si="282"/>
        <v>401.59090909090912</v>
      </c>
      <c r="K368" s="22">
        <f t="shared" si="283"/>
        <v>17.067613636363639</v>
      </c>
      <c r="L368" s="10">
        <f t="shared" si="284"/>
        <v>341.35227272727275</v>
      </c>
      <c r="M368" s="10"/>
      <c r="N368" s="13">
        <f t="shared" si="285"/>
        <v>15.360852272727275</v>
      </c>
      <c r="O368" s="13">
        <f t="shared" si="286"/>
        <v>307.21704545454548</v>
      </c>
      <c r="P368" s="169">
        <f t="shared" si="287"/>
        <v>15.360852272727275</v>
      </c>
      <c r="Q368" s="169">
        <f t="shared" si="288"/>
        <v>307.21704545454548</v>
      </c>
      <c r="R368" s="16"/>
      <c r="S368" s="17">
        <f t="shared" si="289"/>
        <v>0</v>
      </c>
      <c r="T368" s="8"/>
    </row>
    <row r="369" spans="1:20" s="34" customFormat="1" ht="11.25">
      <c r="A369" s="48"/>
      <c r="B369" s="9" t="s">
        <v>697</v>
      </c>
      <c r="C369" s="9" t="s">
        <v>698</v>
      </c>
      <c r="D369" s="9">
        <v>1</v>
      </c>
      <c r="E369" s="9">
        <v>50</v>
      </c>
      <c r="F369" s="9"/>
      <c r="G369" s="9">
        <v>60</v>
      </c>
      <c r="H369" s="9">
        <v>7.04</v>
      </c>
      <c r="I369" s="178">
        <v>6.6931818181818175</v>
      </c>
      <c r="J369" s="164">
        <f t="shared" si="282"/>
        <v>401.59090909090907</v>
      </c>
      <c r="K369" s="22">
        <f t="shared" si="283"/>
        <v>5.6892045454545448</v>
      </c>
      <c r="L369" s="10">
        <f t="shared" si="284"/>
        <v>341.35227272727269</v>
      </c>
      <c r="M369" s="10"/>
      <c r="N369" s="13">
        <f t="shared" si="285"/>
        <v>5.1202840909090908</v>
      </c>
      <c r="O369" s="13">
        <f t="shared" si="286"/>
        <v>307.21704545454543</v>
      </c>
      <c r="P369" s="169">
        <f t="shared" si="287"/>
        <v>5.1202840909090908</v>
      </c>
      <c r="Q369" s="169">
        <f t="shared" si="288"/>
        <v>307.21704545454543</v>
      </c>
      <c r="R369" s="16"/>
      <c r="S369" s="17">
        <f t="shared" si="289"/>
        <v>0</v>
      </c>
      <c r="T369" s="8"/>
    </row>
    <row r="370" spans="1:20" s="34" customFormat="1" ht="11.25">
      <c r="A370" s="48"/>
      <c r="B370" s="9" t="s">
        <v>699</v>
      </c>
      <c r="C370" s="9" t="s">
        <v>700</v>
      </c>
      <c r="D370" s="9">
        <v>0</v>
      </c>
      <c r="E370" s="9">
        <v>400</v>
      </c>
      <c r="F370" s="9">
        <v>0</v>
      </c>
      <c r="G370" s="9">
        <v>6</v>
      </c>
      <c r="H370" s="9">
        <v>46.68</v>
      </c>
      <c r="I370" s="178">
        <v>44.352272727272727</v>
      </c>
      <c r="J370" s="164">
        <f t="shared" si="282"/>
        <v>266.11363636363637</v>
      </c>
      <c r="K370" s="22">
        <f t="shared" si="283"/>
        <v>37.699431818181814</v>
      </c>
      <c r="L370" s="10">
        <f t="shared" si="284"/>
        <v>226.1965909090909</v>
      </c>
      <c r="M370" s="10"/>
      <c r="N370" s="13">
        <f t="shared" si="285"/>
        <v>33.929488636363637</v>
      </c>
      <c r="O370" s="13">
        <f t="shared" si="286"/>
        <v>203.57693181818183</v>
      </c>
      <c r="P370" s="169">
        <f t="shared" si="287"/>
        <v>33.929488636363637</v>
      </c>
      <c r="Q370" s="169">
        <f t="shared" si="288"/>
        <v>203.57693181818183</v>
      </c>
      <c r="R370" s="16"/>
      <c r="S370" s="17">
        <f t="shared" si="289"/>
        <v>0</v>
      </c>
      <c r="T370" s="8"/>
    </row>
    <row r="371" spans="1:20" s="34" customFormat="1" ht="11.25">
      <c r="A371" s="48"/>
      <c r="B371" s="9" t="s">
        <v>701</v>
      </c>
      <c r="C371" s="9" t="s">
        <v>702</v>
      </c>
      <c r="D371" s="9">
        <v>0</v>
      </c>
      <c r="E371" s="9">
        <v>400</v>
      </c>
      <c r="F371" s="9">
        <v>0</v>
      </c>
      <c r="G371" s="9">
        <v>6</v>
      </c>
      <c r="H371" s="9">
        <v>46.68</v>
      </c>
      <c r="I371" s="178">
        <v>44.352272727272727</v>
      </c>
      <c r="J371" s="164">
        <f t="shared" si="282"/>
        <v>266.11363636363637</v>
      </c>
      <c r="K371" s="22">
        <f t="shared" si="283"/>
        <v>37.699431818181814</v>
      </c>
      <c r="L371" s="10">
        <f t="shared" si="284"/>
        <v>226.1965909090909</v>
      </c>
      <c r="M371" s="10"/>
      <c r="N371" s="13">
        <f t="shared" si="285"/>
        <v>33.929488636363637</v>
      </c>
      <c r="O371" s="13">
        <f t="shared" si="286"/>
        <v>203.57693181818183</v>
      </c>
      <c r="P371" s="169">
        <f t="shared" si="287"/>
        <v>33.929488636363637</v>
      </c>
      <c r="Q371" s="169">
        <f t="shared" si="288"/>
        <v>203.57693181818183</v>
      </c>
      <c r="R371" s="16"/>
      <c r="S371" s="17">
        <f t="shared" si="289"/>
        <v>0</v>
      </c>
      <c r="T371" s="8"/>
    </row>
    <row r="372" spans="1:20" s="33" customFormat="1" ht="11.25" hidden="1" customHeight="1">
      <c r="A372" s="48"/>
      <c r="B372" s="148" t="s">
        <v>703</v>
      </c>
      <c r="C372" s="148" t="s">
        <v>704</v>
      </c>
      <c r="D372" s="148">
        <v>1</v>
      </c>
      <c r="E372" s="148">
        <v>20</v>
      </c>
      <c r="F372" s="148">
        <v>10</v>
      </c>
      <c r="G372" s="148">
        <v>60</v>
      </c>
      <c r="H372" s="148"/>
      <c r="I372" s="178">
        <v>9.7386363636363633</v>
      </c>
      <c r="J372" s="164">
        <f>G372*I372</f>
        <v>584.31818181818176</v>
      </c>
      <c r="K372" s="36">
        <f>I372*(1-$S$5)</f>
        <v>8.2778409090909086</v>
      </c>
      <c r="L372" s="26">
        <f>K372*G372</f>
        <v>496.6704545454545</v>
      </c>
      <c r="M372" s="26"/>
      <c r="N372" s="37">
        <f>K372*(1-$S$3)</f>
        <v>7.4500568181818183</v>
      </c>
      <c r="O372" s="37">
        <f>N372*G372</f>
        <v>447.00340909090909</v>
      </c>
      <c r="P372" s="169">
        <f>N372*(1-$S$1)</f>
        <v>7.4500568181818183</v>
      </c>
      <c r="Q372" s="169">
        <f>P372*G372</f>
        <v>447.00340909090909</v>
      </c>
      <c r="R372" s="38"/>
      <c r="S372" s="39">
        <f>R372*Q372</f>
        <v>0</v>
      </c>
      <c r="T372" s="8"/>
    </row>
    <row r="373" spans="1:20" s="33" customFormat="1" ht="11.25" hidden="1" customHeight="1">
      <c r="A373" s="48"/>
      <c r="B373" s="148" t="s">
        <v>705</v>
      </c>
      <c r="C373" s="148" t="s">
        <v>706</v>
      </c>
      <c r="D373" s="148">
        <v>1</v>
      </c>
      <c r="E373" s="148">
        <v>20</v>
      </c>
      <c r="F373" s="148">
        <v>5</v>
      </c>
      <c r="G373" s="148">
        <v>30</v>
      </c>
      <c r="H373" s="148"/>
      <c r="I373" s="178">
        <v>20.079545454545457</v>
      </c>
      <c r="J373" s="164">
        <f>G373*I373</f>
        <v>602.38636363636374</v>
      </c>
      <c r="K373" s="36">
        <f>I373*(1-$S$5)</f>
        <v>17.067613636363639</v>
      </c>
      <c r="L373" s="26">
        <f>K373*G373</f>
        <v>512.02840909090912</v>
      </c>
      <c r="M373" s="26"/>
      <c r="N373" s="37">
        <f>K373*(1-$S$3)</f>
        <v>15.360852272727275</v>
      </c>
      <c r="O373" s="37">
        <f>N373*G373</f>
        <v>460.82556818181826</v>
      </c>
      <c r="P373" s="169">
        <f>N373*(1-$S$1)</f>
        <v>15.360852272727275</v>
      </c>
      <c r="Q373" s="169">
        <f>P373*G373</f>
        <v>460.82556818181826</v>
      </c>
      <c r="R373" s="38"/>
      <c r="S373" s="39">
        <f>R373*Q373</f>
        <v>0</v>
      </c>
      <c r="T373" s="8"/>
    </row>
    <row r="374" spans="1:20" ht="15" hidden="1" customHeight="1">
      <c r="B374" s="11"/>
      <c r="C374" s="11"/>
      <c r="D374" s="11"/>
      <c r="E374" s="11"/>
      <c r="F374" s="11"/>
      <c r="G374" s="11"/>
      <c r="H374" s="11"/>
      <c r="I374" s="178"/>
      <c r="J374" s="164"/>
      <c r="K374" s="22"/>
      <c r="L374" s="10"/>
      <c r="M374" s="10"/>
      <c r="N374" s="13"/>
      <c r="O374" s="13"/>
      <c r="P374" s="169"/>
      <c r="Q374" s="169"/>
      <c r="R374" s="16"/>
      <c r="S374" s="17"/>
    </row>
    <row r="375" spans="1:20">
      <c r="A375" s="136"/>
      <c r="B375" s="81"/>
      <c r="C375" s="81"/>
      <c r="D375" s="81"/>
      <c r="E375" s="81"/>
      <c r="F375" s="81"/>
      <c r="G375" s="81"/>
      <c r="H375" s="81"/>
      <c r="I375" s="178"/>
      <c r="J375" s="164"/>
      <c r="K375" s="82"/>
      <c r="L375" s="83"/>
      <c r="M375" s="83"/>
      <c r="N375" s="84"/>
      <c r="O375" s="84"/>
      <c r="P375" s="85"/>
      <c r="Q375" s="85"/>
      <c r="R375" s="85"/>
      <c r="S375" s="86"/>
    </row>
    <row r="376" spans="1:20" ht="32.450000000000003" hidden="1" customHeight="1">
      <c r="B376" s="202" t="s">
        <v>707</v>
      </c>
      <c r="C376" s="203"/>
      <c r="D376" s="203"/>
      <c r="E376" s="203"/>
      <c r="F376" s="203"/>
      <c r="G376" s="203"/>
      <c r="H376" s="203"/>
      <c r="I376" s="203"/>
      <c r="J376" s="203"/>
      <c r="K376" s="203"/>
      <c r="L376" s="203"/>
      <c r="M376" s="203"/>
      <c r="N376" s="203"/>
      <c r="O376" s="203"/>
      <c r="P376" s="203"/>
      <c r="Q376" s="203"/>
      <c r="R376" s="203"/>
      <c r="S376" s="204"/>
    </row>
    <row r="377" spans="1:20" ht="15" hidden="1" customHeight="1">
      <c r="B377" s="11"/>
      <c r="C377" s="27" t="s">
        <v>708</v>
      </c>
      <c r="D377" s="11"/>
      <c r="E377" s="11"/>
      <c r="F377" s="11"/>
      <c r="G377" s="11"/>
      <c r="H377" s="11"/>
      <c r="I377" s="178"/>
      <c r="J377" s="164"/>
      <c r="K377" s="22"/>
      <c r="L377" s="10"/>
      <c r="M377" s="10"/>
      <c r="N377" s="13"/>
      <c r="O377" s="13"/>
      <c r="P377" s="169"/>
      <c r="Q377" s="169"/>
      <c r="R377" s="16"/>
      <c r="S377" s="17"/>
    </row>
    <row r="378" spans="1:20" ht="15" hidden="1" customHeight="1">
      <c r="A378" s="48" t="s">
        <v>709</v>
      </c>
      <c r="B378" s="11" t="s">
        <v>710</v>
      </c>
      <c r="C378" s="11" t="s">
        <v>711</v>
      </c>
      <c r="D378" s="11">
        <v>1</v>
      </c>
      <c r="E378" s="11">
        <v>80</v>
      </c>
      <c r="F378" s="11">
        <v>4</v>
      </c>
      <c r="G378" s="11">
        <v>48</v>
      </c>
      <c r="H378" s="11"/>
      <c r="I378" s="178">
        <v>8.7899999999999991</v>
      </c>
      <c r="J378" s="164">
        <f>G378*I378</f>
        <v>421.91999999999996</v>
      </c>
      <c r="K378" s="22">
        <f>I378*(1-$S$5)</f>
        <v>7.4714999999999989</v>
      </c>
      <c r="L378" s="10">
        <f>K378*G378</f>
        <v>358.63199999999995</v>
      </c>
      <c r="M378" s="10"/>
      <c r="N378" s="13">
        <f>K378*(1-$S$3)</f>
        <v>6.7243499999999994</v>
      </c>
      <c r="O378" s="13">
        <f>N378*G378</f>
        <v>322.76879999999994</v>
      </c>
      <c r="P378" s="169">
        <f>N378*(1-$S$1)</f>
        <v>6.7243499999999994</v>
      </c>
      <c r="Q378" s="169">
        <f>P378*G378</f>
        <v>322.76879999999994</v>
      </c>
      <c r="R378" s="16"/>
      <c r="S378" s="17">
        <f>R378*Q378</f>
        <v>0</v>
      </c>
    </row>
    <row r="379" spans="1:20" ht="15" hidden="1" customHeight="1">
      <c r="A379" s="48" t="s">
        <v>709</v>
      </c>
      <c r="B379" s="11" t="s">
        <v>712</v>
      </c>
      <c r="C379" s="11" t="s">
        <v>713</v>
      </c>
      <c r="D379" s="11">
        <v>10</v>
      </c>
      <c r="E379" s="11">
        <v>160</v>
      </c>
      <c r="F379" s="11">
        <v>4</v>
      </c>
      <c r="G379" s="11">
        <v>24</v>
      </c>
      <c r="H379" s="11"/>
      <c r="I379" s="178">
        <v>14.23</v>
      </c>
      <c r="J379" s="164">
        <f>G379*I379</f>
        <v>341.52</v>
      </c>
      <c r="K379" s="22">
        <f>I379*(1-$S$5)</f>
        <v>12.095499999999999</v>
      </c>
      <c r="L379" s="10">
        <f>K379*G379</f>
        <v>290.29199999999997</v>
      </c>
      <c r="M379" s="10"/>
      <c r="N379" s="13">
        <f>K379*(1-$S$3)</f>
        <v>10.885949999999999</v>
      </c>
      <c r="O379" s="13">
        <f>N379*G379</f>
        <v>261.26279999999997</v>
      </c>
      <c r="P379" s="169">
        <f>N379*(1-$S$1)</f>
        <v>10.885949999999999</v>
      </c>
      <c r="Q379" s="169">
        <f>P379*G379</f>
        <v>261.26279999999997</v>
      </c>
      <c r="R379" s="16"/>
      <c r="S379" s="17">
        <f>R379*Q379</f>
        <v>0</v>
      </c>
    </row>
    <row r="380" spans="1:20" ht="15" hidden="1" customHeight="1">
      <c r="A380" s="48" t="s">
        <v>709</v>
      </c>
      <c r="B380" s="11" t="s">
        <v>714</v>
      </c>
      <c r="C380" s="11" t="s">
        <v>715</v>
      </c>
      <c r="D380" s="11">
        <v>12</v>
      </c>
      <c r="E380" s="11">
        <v>192</v>
      </c>
      <c r="F380" s="11">
        <v>4</v>
      </c>
      <c r="G380" s="11">
        <v>24</v>
      </c>
      <c r="H380" s="11"/>
      <c r="I380" s="178">
        <v>15.9</v>
      </c>
      <c r="J380" s="164">
        <f>G380*I380</f>
        <v>381.6</v>
      </c>
      <c r="K380" s="22">
        <f>I380*(1-$S$5)</f>
        <v>13.515000000000001</v>
      </c>
      <c r="L380" s="10">
        <f>K380*G380</f>
        <v>324.36</v>
      </c>
      <c r="M380" s="10"/>
      <c r="N380" s="13">
        <f>K380*(1-$S$3)</f>
        <v>12.163500000000001</v>
      </c>
      <c r="O380" s="13">
        <f>N380*G380</f>
        <v>291.92400000000004</v>
      </c>
      <c r="P380" s="169">
        <f>N380*(1-$S$1)</f>
        <v>12.163500000000001</v>
      </c>
      <c r="Q380" s="169">
        <f>P380*G380</f>
        <v>291.92400000000004</v>
      </c>
      <c r="R380" s="16"/>
      <c r="S380" s="17">
        <f>R380*Q380</f>
        <v>0</v>
      </c>
    </row>
    <row r="381" spans="1:20" ht="15" hidden="1" customHeight="1">
      <c r="A381" s="48" t="s">
        <v>709</v>
      </c>
      <c r="B381" s="11" t="s">
        <v>716</v>
      </c>
      <c r="C381" s="11" t="s">
        <v>717</v>
      </c>
      <c r="D381" s="11">
        <v>15</v>
      </c>
      <c r="E381" s="11">
        <v>240</v>
      </c>
      <c r="F381" s="11">
        <v>2</v>
      </c>
      <c r="G381" s="11">
        <v>24</v>
      </c>
      <c r="H381" s="11"/>
      <c r="I381" s="178">
        <v>19.309999999999999</v>
      </c>
      <c r="J381" s="164">
        <f>G381*I381</f>
        <v>463.43999999999994</v>
      </c>
      <c r="K381" s="22">
        <f>I381*(1-$S$5)</f>
        <v>16.413499999999999</v>
      </c>
      <c r="L381" s="10">
        <f>K381*G381</f>
        <v>393.92399999999998</v>
      </c>
      <c r="M381" s="10"/>
      <c r="N381" s="13">
        <f>K381*(1-$S$3)</f>
        <v>14.77215</v>
      </c>
      <c r="O381" s="13">
        <f>N381*G381</f>
        <v>354.53160000000003</v>
      </c>
      <c r="P381" s="169">
        <f>N381*(1-$S$1)</f>
        <v>14.77215</v>
      </c>
      <c r="Q381" s="169">
        <f>P381*G381</f>
        <v>354.53160000000003</v>
      </c>
      <c r="R381" s="16"/>
      <c r="S381" s="17">
        <f>R381*Q381</f>
        <v>0</v>
      </c>
    </row>
    <row r="382" spans="1:20" ht="15" hidden="1" customHeight="1">
      <c r="A382" s="48" t="s">
        <v>709</v>
      </c>
      <c r="B382" s="11" t="s">
        <v>718</v>
      </c>
      <c r="C382" s="11" t="s">
        <v>719</v>
      </c>
      <c r="D382" s="11">
        <v>20</v>
      </c>
      <c r="E382" s="11">
        <v>320</v>
      </c>
      <c r="F382" s="11">
        <v>2</v>
      </c>
      <c r="G382" s="11">
        <v>20</v>
      </c>
      <c r="H382" s="11"/>
      <c r="I382" s="178">
        <v>26.34</v>
      </c>
      <c r="J382" s="164">
        <f>G382*I382</f>
        <v>526.79999999999995</v>
      </c>
      <c r="K382" s="22">
        <f>I382*(1-$S$5)</f>
        <v>22.388999999999999</v>
      </c>
      <c r="L382" s="10">
        <f>K382*G382</f>
        <v>447.78</v>
      </c>
      <c r="M382" s="10"/>
      <c r="N382" s="13">
        <f>K382*(1-$S$3)</f>
        <v>20.150099999999998</v>
      </c>
      <c r="O382" s="13">
        <f>N382*G382</f>
        <v>403.00199999999995</v>
      </c>
      <c r="P382" s="169">
        <f>N382*(1-$S$1)</f>
        <v>20.150099999999998</v>
      </c>
      <c r="Q382" s="169">
        <f>P382*G382</f>
        <v>403.00199999999995</v>
      </c>
      <c r="R382" s="16"/>
      <c r="S382" s="17">
        <f>R382*Q382</f>
        <v>0</v>
      </c>
    </row>
    <row r="383" spans="1:20" ht="15" hidden="1" customHeight="1">
      <c r="B383" s="11"/>
      <c r="C383" s="11"/>
      <c r="D383" s="11"/>
      <c r="E383" s="11"/>
      <c r="F383" s="11"/>
      <c r="G383" s="11"/>
      <c r="H383" s="11"/>
      <c r="I383" s="178"/>
      <c r="J383" s="164"/>
      <c r="K383" s="22"/>
      <c r="L383" s="10"/>
      <c r="M383" s="10"/>
      <c r="N383" s="13"/>
      <c r="O383" s="13"/>
      <c r="P383" s="169"/>
      <c r="Q383" s="169"/>
      <c r="R383" s="16"/>
      <c r="S383" s="17"/>
    </row>
    <row r="384" spans="1:20" ht="15" hidden="1" customHeight="1">
      <c r="A384" s="48" t="s">
        <v>709</v>
      </c>
      <c r="B384" s="11" t="s">
        <v>720</v>
      </c>
      <c r="C384" s="11" t="s">
        <v>721</v>
      </c>
      <c r="D384" s="11">
        <v>1</v>
      </c>
      <c r="E384" s="11">
        <v>96</v>
      </c>
      <c r="F384" s="11">
        <v>4</v>
      </c>
      <c r="G384" s="11">
        <v>48</v>
      </c>
      <c r="H384" s="11"/>
      <c r="I384" s="178">
        <v>9.59</v>
      </c>
      <c r="J384" s="164">
        <f>G384*I384</f>
        <v>460.32</v>
      </c>
      <c r="K384" s="22">
        <f>I384*(1-$S$5)</f>
        <v>8.1515000000000004</v>
      </c>
      <c r="L384" s="10">
        <f>K384*G384</f>
        <v>391.27200000000005</v>
      </c>
      <c r="M384" s="10"/>
      <c r="N384" s="13">
        <f>K384*(1-$S$3)</f>
        <v>7.3363500000000004</v>
      </c>
      <c r="O384" s="13">
        <f>N384*G384</f>
        <v>352.14480000000003</v>
      </c>
      <c r="P384" s="169">
        <f>N384*(1-$S$1)</f>
        <v>7.3363500000000004</v>
      </c>
      <c r="Q384" s="169">
        <f>P384*G384</f>
        <v>352.14480000000003</v>
      </c>
      <c r="R384" s="16"/>
      <c r="S384" s="17">
        <f>R384*Q384</f>
        <v>0</v>
      </c>
    </row>
    <row r="385" spans="1:19" ht="15" hidden="1" customHeight="1">
      <c r="A385" s="48" t="s">
        <v>709</v>
      </c>
      <c r="B385" s="11" t="s">
        <v>722</v>
      </c>
      <c r="C385" s="11" t="s">
        <v>723</v>
      </c>
      <c r="D385" s="11">
        <v>10</v>
      </c>
      <c r="E385" s="11">
        <v>200</v>
      </c>
      <c r="F385" s="11">
        <v>4</v>
      </c>
      <c r="G385" s="11">
        <v>24</v>
      </c>
      <c r="H385" s="11"/>
      <c r="I385" s="178">
        <v>16.239999999999998</v>
      </c>
      <c r="J385" s="164">
        <f>G385*I385</f>
        <v>389.76</v>
      </c>
      <c r="K385" s="22">
        <f>I385*(1-$S$5)</f>
        <v>13.803999999999998</v>
      </c>
      <c r="L385" s="10">
        <f>K385*G385</f>
        <v>331.29599999999994</v>
      </c>
      <c r="M385" s="10"/>
      <c r="N385" s="13">
        <f>K385*(1-$S$3)</f>
        <v>12.423599999999999</v>
      </c>
      <c r="O385" s="13">
        <f>N385*G385</f>
        <v>298.16639999999995</v>
      </c>
      <c r="P385" s="169">
        <f>N385*(1-$S$1)</f>
        <v>12.423599999999999</v>
      </c>
      <c r="Q385" s="169">
        <f>P385*G385</f>
        <v>298.16639999999995</v>
      </c>
      <c r="R385" s="16"/>
      <c r="S385" s="17">
        <f>R385*Q385</f>
        <v>0</v>
      </c>
    </row>
    <row r="386" spans="1:19" ht="15" hidden="1" customHeight="1">
      <c r="A386" s="48" t="s">
        <v>709</v>
      </c>
      <c r="B386" s="11" t="s">
        <v>724</v>
      </c>
      <c r="C386" s="11" t="s">
        <v>725</v>
      </c>
      <c r="D386" s="11">
        <v>12</v>
      </c>
      <c r="E386" s="11">
        <v>240</v>
      </c>
      <c r="F386" s="11">
        <v>2</v>
      </c>
      <c r="G386" s="11">
        <v>24</v>
      </c>
      <c r="H386" s="11"/>
      <c r="I386" s="178">
        <v>19.239999999999998</v>
      </c>
      <c r="J386" s="164">
        <f>G386*I386</f>
        <v>461.76</v>
      </c>
      <c r="K386" s="22">
        <f>I386*(1-$S$5)</f>
        <v>16.353999999999999</v>
      </c>
      <c r="L386" s="10">
        <f>K386*G386</f>
        <v>392.49599999999998</v>
      </c>
      <c r="M386" s="10"/>
      <c r="N386" s="13">
        <f>K386*(1-$S$3)</f>
        <v>14.7186</v>
      </c>
      <c r="O386" s="13">
        <f>N386*G386</f>
        <v>353.24639999999999</v>
      </c>
      <c r="P386" s="169">
        <f>N386*(1-$S$1)</f>
        <v>14.7186</v>
      </c>
      <c r="Q386" s="169">
        <f>P386*G386</f>
        <v>353.24639999999999</v>
      </c>
      <c r="R386" s="16"/>
      <c r="S386" s="17">
        <f>R386*Q386</f>
        <v>0</v>
      </c>
    </row>
    <row r="387" spans="1:19" ht="15" hidden="1" customHeight="1">
      <c r="A387" s="48" t="s">
        <v>709</v>
      </c>
      <c r="B387" s="11" t="s">
        <v>726</v>
      </c>
      <c r="C387" s="11" t="s">
        <v>727</v>
      </c>
      <c r="D387" s="11">
        <v>15</v>
      </c>
      <c r="E387" s="11">
        <v>300</v>
      </c>
      <c r="F387" s="11">
        <v>2</v>
      </c>
      <c r="G387" s="11">
        <v>20</v>
      </c>
      <c r="H387" s="11"/>
      <c r="I387" s="178">
        <v>24.75</v>
      </c>
      <c r="J387" s="164">
        <f>G387*I387</f>
        <v>495</v>
      </c>
      <c r="K387" s="22">
        <f>I387*(1-$S$5)</f>
        <v>21.037499999999998</v>
      </c>
      <c r="L387" s="10">
        <f>K387*G387</f>
        <v>420.74999999999994</v>
      </c>
      <c r="M387" s="10"/>
      <c r="N387" s="13">
        <f>K387*(1-$S$3)</f>
        <v>18.93375</v>
      </c>
      <c r="O387" s="13">
        <f>N387*G387</f>
        <v>378.67500000000001</v>
      </c>
      <c r="P387" s="169">
        <f>N387*(1-$S$1)</f>
        <v>18.93375</v>
      </c>
      <c r="Q387" s="169">
        <f>P387*G387</f>
        <v>378.67500000000001</v>
      </c>
      <c r="R387" s="16"/>
      <c r="S387" s="17">
        <f>R387*Q387</f>
        <v>0</v>
      </c>
    </row>
    <row r="388" spans="1:19" ht="15" hidden="1" customHeight="1">
      <c r="A388" s="48" t="s">
        <v>709</v>
      </c>
      <c r="B388" s="11" t="s">
        <v>728</v>
      </c>
      <c r="C388" s="11" t="s">
        <v>729</v>
      </c>
      <c r="D388" s="11">
        <v>20</v>
      </c>
      <c r="E388" s="11">
        <v>400</v>
      </c>
      <c r="F388" s="11">
        <v>2</v>
      </c>
      <c r="G388" s="11">
        <v>12</v>
      </c>
      <c r="H388" s="11"/>
      <c r="I388" s="178">
        <v>31.25</v>
      </c>
      <c r="J388" s="164">
        <f>G388*I388</f>
        <v>375</v>
      </c>
      <c r="K388" s="22">
        <f>I388*(1-$S$5)</f>
        <v>26.5625</v>
      </c>
      <c r="L388" s="10">
        <f>K388*G388</f>
        <v>318.75</v>
      </c>
      <c r="M388" s="10"/>
      <c r="N388" s="13">
        <f>K388*(1-$S$3)</f>
        <v>23.90625</v>
      </c>
      <c r="O388" s="13">
        <f>N388*G388</f>
        <v>286.875</v>
      </c>
      <c r="P388" s="169">
        <f>N388*(1-$S$1)</f>
        <v>23.90625</v>
      </c>
      <c r="Q388" s="169">
        <f>P388*G388</f>
        <v>286.875</v>
      </c>
      <c r="R388" s="16"/>
      <c r="S388" s="17">
        <f>R388*Q388</f>
        <v>0</v>
      </c>
    </row>
    <row r="389" spans="1:19" ht="15" hidden="1" customHeight="1">
      <c r="B389" s="11"/>
      <c r="C389" s="11"/>
      <c r="D389" s="11"/>
      <c r="E389" s="11"/>
      <c r="F389" s="11"/>
      <c r="G389" s="11"/>
      <c r="H389" s="11"/>
      <c r="I389" s="178"/>
      <c r="J389" s="164"/>
      <c r="K389" s="22"/>
      <c r="L389" s="10"/>
      <c r="M389" s="10"/>
      <c r="N389" s="13"/>
      <c r="O389" s="13"/>
      <c r="P389" s="169"/>
      <c r="Q389" s="169"/>
      <c r="R389" s="16"/>
      <c r="S389" s="17"/>
    </row>
    <row r="390" spans="1:19" ht="15" hidden="1" customHeight="1">
      <c r="A390" s="48" t="s">
        <v>709</v>
      </c>
      <c r="B390" s="11" t="s">
        <v>730</v>
      </c>
      <c r="C390" s="11" t="s">
        <v>731</v>
      </c>
      <c r="D390" s="11">
        <v>10</v>
      </c>
      <c r="E390" s="11">
        <v>140</v>
      </c>
      <c r="F390" s="11">
        <v>4</v>
      </c>
      <c r="G390" s="11">
        <v>32</v>
      </c>
      <c r="H390" s="11"/>
      <c r="I390" s="178">
        <v>13.12</v>
      </c>
      <c r="J390" s="164">
        <f>G390*I390</f>
        <v>419.84</v>
      </c>
      <c r="K390" s="22">
        <f>I390*(1-$S$5)</f>
        <v>11.151999999999999</v>
      </c>
      <c r="L390" s="10">
        <f>K390*G390</f>
        <v>356.86399999999998</v>
      </c>
      <c r="M390" s="10"/>
      <c r="N390" s="13">
        <f>K390*(1-$S$3)</f>
        <v>10.036799999999999</v>
      </c>
      <c r="O390" s="13">
        <f>N390*G390</f>
        <v>321.17759999999998</v>
      </c>
      <c r="P390" s="169">
        <f>N390*(1-$S$1)</f>
        <v>10.036799999999999</v>
      </c>
      <c r="Q390" s="169">
        <f>P390*G390</f>
        <v>321.17759999999998</v>
      </c>
      <c r="R390" s="16"/>
      <c r="S390" s="17">
        <f>R390*Q390</f>
        <v>0</v>
      </c>
    </row>
    <row r="391" spans="1:19" ht="15" hidden="1" customHeight="1">
      <c r="A391" s="48" t="s">
        <v>709</v>
      </c>
      <c r="B391" s="11" t="s">
        <v>732</v>
      </c>
      <c r="C391" s="11" t="s">
        <v>733</v>
      </c>
      <c r="D391" s="11">
        <v>12</v>
      </c>
      <c r="E391" s="11">
        <v>168</v>
      </c>
      <c r="F391" s="11">
        <v>4</v>
      </c>
      <c r="G391" s="11">
        <v>24</v>
      </c>
      <c r="H391" s="11"/>
      <c r="I391" s="178">
        <v>14.69</v>
      </c>
      <c r="J391" s="164">
        <f>G391*I391</f>
        <v>352.56</v>
      </c>
      <c r="K391" s="22">
        <f>I391*(1-$S$5)</f>
        <v>12.486499999999999</v>
      </c>
      <c r="L391" s="10">
        <f>K391*G391</f>
        <v>299.67599999999999</v>
      </c>
      <c r="M391" s="10"/>
      <c r="N391" s="13">
        <f>K391*(1-$S$3)</f>
        <v>11.23785</v>
      </c>
      <c r="O391" s="13">
        <f>N391*G391</f>
        <v>269.70839999999998</v>
      </c>
      <c r="P391" s="169">
        <f>N391*(1-$S$1)</f>
        <v>11.23785</v>
      </c>
      <c r="Q391" s="169">
        <f>P391*G391</f>
        <v>269.70839999999998</v>
      </c>
      <c r="R391" s="16"/>
      <c r="S391" s="17">
        <f>R391*Q391</f>
        <v>0</v>
      </c>
    </row>
    <row r="392" spans="1:19" ht="15" hidden="1" customHeight="1">
      <c r="A392" s="48" t="s">
        <v>709</v>
      </c>
      <c r="B392" s="11" t="s">
        <v>734</v>
      </c>
      <c r="C392" s="11" t="s">
        <v>735</v>
      </c>
      <c r="D392" s="11">
        <v>15</v>
      </c>
      <c r="E392" s="11">
        <v>210</v>
      </c>
      <c r="F392" s="11">
        <v>4</v>
      </c>
      <c r="G392" s="11">
        <v>24</v>
      </c>
      <c r="H392" s="11"/>
      <c r="I392" s="178">
        <v>17.02</v>
      </c>
      <c r="J392" s="164">
        <f>G392*I392</f>
        <v>408.48</v>
      </c>
      <c r="K392" s="22">
        <f>I392*(1-$S$5)</f>
        <v>14.466999999999999</v>
      </c>
      <c r="L392" s="10">
        <f>K392*G392</f>
        <v>347.20799999999997</v>
      </c>
      <c r="M392" s="10"/>
      <c r="N392" s="13">
        <f>K392*(1-$S$3)</f>
        <v>13.020299999999999</v>
      </c>
      <c r="O392" s="13">
        <f>N392*G392</f>
        <v>312.48719999999997</v>
      </c>
      <c r="P392" s="169">
        <f>N392*(1-$S$1)</f>
        <v>13.020299999999999</v>
      </c>
      <c r="Q392" s="169">
        <f>P392*G392</f>
        <v>312.48719999999997</v>
      </c>
      <c r="R392" s="16"/>
      <c r="S392" s="17">
        <f>R392*Q392</f>
        <v>0</v>
      </c>
    </row>
    <row r="393" spans="1:19" ht="15" hidden="1" customHeight="1">
      <c r="A393" s="48" t="s">
        <v>709</v>
      </c>
      <c r="B393" s="11" t="s">
        <v>736</v>
      </c>
      <c r="C393" s="11" t="s">
        <v>737</v>
      </c>
      <c r="D393" s="11">
        <v>20</v>
      </c>
      <c r="E393" s="11">
        <v>280</v>
      </c>
      <c r="F393" s="11">
        <v>2</v>
      </c>
      <c r="G393" s="11">
        <v>20</v>
      </c>
      <c r="H393" s="11"/>
      <c r="I393" s="178">
        <v>23.85</v>
      </c>
      <c r="J393" s="164">
        <f>G393*I393</f>
        <v>477</v>
      </c>
      <c r="K393" s="22">
        <f>I393*(1-$S$5)</f>
        <v>20.272500000000001</v>
      </c>
      <c r="L393" s="10">
        <f>K393*G393</f>
        <v>405.45000000000005</v>
      </c>
      <c r="M393" s="10"/>
      <c r="N393" s="13">
        <f>K393*(1-$S$3)</f>
        <v>18.245250000000002</v>
      </c>
      <c r="O393" s="13">
        <f>N393*G393</f>
        <v>364.90500000000003</v>
      </c>
      <c r="P393" s="169">
        <f>N393*(1-$S$1)</f>
        <v>18.245250000000002</v>
      </c>
      <c r="Q393" s="169">
        <f>P393*G393</f>
        <v>364.90500000000003</v>
      </c>
      <c r="R393" s="16"/>
      <c r="S393" s="17">
        <f>R393*Q393</f>
        <v>0</v>
      </c>
    </row>
    <row r="394" spans="1:19" ht="15" hidden="1" customHeight="1">
      <c r="B394" s="11"/>
      <c r="C394" s="27" t="s">
        <v>738</v>
      </c>
      <c r="D394" s="11"/>
      <c r="E394" s="11"/>
      <c r="F394" s="11"/>
      <c r="G394" s="11"/>
      <c r="H394" s="11"/>
      <c r="I394" s="178"/>
      <c r="J394" s="164"/>
      <c r="K394" s="22"/>
      <c r="L394" s="10"/>
      <c r="M394" s="10"/>
      <c r="N394" s="13"/>
      <c r="O394" s="13"/>
      <c r="P394" s="169"/>
      <c r="Q394" s="169"/>
      <c r="R394" s="16"/>
      <c r="S394" s="17"/>
    </row>
    <row r="395" spans="1:19" ht="15" hidden="1" customHeight="1">
      <c r="A395" s="48" t="s">
        <v>739</v>
      </c>
      <c r="B395" s="11" t="s">
        <v>740</v>
      </c>
      <c r="C395" s="11" t="s">
        <v>741</v>
      </c>
      <c r="D395" s="11">
        <v>1</v>
      </c>
      <c r="E395" s="11">
        <v>80</v>
      </c>
      <c r="F395" s="11">
        <v>4</v>
      </c>
      <c r="G395" s="11">
        <v>24</v>
      </c>
      <c r="H395" s="11"/>
      <c r="I395" s="178">
        <v>16.989999999999998</v>
      </c>
      <c r="J395" s="164">
        <f>G395*I395</f>
        <v>407.76</v>
      </c>
      <c r="K395" s="22">
        <f>I395*(1-$S$5)</f>
        <v>14.441499999999998</v>
      </c>
      <c r="L395" s="10">
        <f>K395*G395</f>
        <v>346.59599999999995</v>
      </c>
      <c r="M395" s="10"/>
      <c r="N395" s="13">
        <f>K395*(1-$S$3)</f>
        <v>12.997349999999999</v>
      </c>
      <c r="O395" s="13">
        <f>N395*G395</f>
        <v>311.93639999999999</v>
      </c>
      <c r="P395" s="169">
        <f>N395*(1-$S$1)</f>
        <v>12.997349999999999</v>
      </c>
      <c r="Q395" s="169">
        <f>P395*G395</f>
        <v>311.93639999999999</v>
      </c>
      <c r="R395" s="16"/>
      <c r="S395" s="17">
        <f>R395*Q395</f>
        <v>0</v>
      </c>
    </row>
    <row r="396" spans="1:19" ht="15" hidden="1" customHeight="1">
      <c r="A396" s="48" t="s">
        <v>739</v>
      </c>
      <c r="B396" s="11" t="s">
        <v>742</v>
      </c>
      <c r="C396" s="11" t="s">
        <v>743</v>
      </c>
      <c r="D396" s="11">
        <v>10</v>
      </c>
      <c r="E396" s="11">
        <v>160</v>
      </c>
      <c r="F396" s="11">
        <v>4</v>
      </c>
      <c r="G396" s="11">
        <v>16</v>
      </c>
      <c r="H396" s="11"/>
      <c r="I396" s="178">
        <v>23.78</v>
      </c>
      <c r="J396" s="164">
        <f>G396*I396</f>
        <v>380.48</v>
      </c>
      <c r="K396" s="22">
        <f>I396*(1-$S$5)</f>
        <v>20.213000000000001</v>
      </c>
      <c r="L396" s="10">
        <f>K396*G396</f>
        <v>323.40800000000002</v>
      </c>
      <c r="M396" s="10"/>
      <c r="N396" s="13">
        <f>K396*(1-$S$3)</f>
        <v>18.191700000000001</v>
      </c>
      <c r="O396" s="13">
        <f>N396*G396</f>
        <v>291.06720000000001</v>
      </c>
      <c r="P396" s="169">
        <f>N396*(1-$S$1)</f>
        <v>18.191700000000001</v>
      </c>
      <c r="Q396" s="169">
        <f>P396*G396</f>
        <v>291.06720000000001</v>
      </c>
      <c r="R396" s="16"/>
      <c r="S396" s="17">
        <f>R396*Q396</f>
        <v>0</v>
      </c>
    </row>
    <row r="397" spans="1:19" ht="15" hidden="1" customHeight="1">
      <c r="B397" s="11"/>
      <c r="C397" s="27" t="s">
        <v>744</v>
      </c>
      <c r="D397" s="11"/>
      <c r="E397" s="11"/>
      <c r="F397" s="11"/>
      <c r="G397" s="11"/>
      <c r="H397" s="11"/>
      <c r="I397" s="178"/>
      <c r="J397" s="164"/>
      <c r="K397" s="22"/>
      <c r="L397" s="10"/>
      <c r="M397" s="10"/>
      <c r="N397" s="13"/>
      <c r="O397" s="13"/>
      <c r="P397" s="169"/>
      <c r="Q397" s="169"/>
      <c r="R397" s="16"/>
      <c r="S397" s="17"/>
    </row>
    <row r="398" spans="1:19" ht="15" hidden="1" customHeight="1">
      <c r="A398" s="48" t="s">
        <v>739</v>
      </c>
      <c r="B398" s="11" t="s">
        <v>745</v>
      </c>
      <c r="C398" s="11" t="s">
        <v>746</v>
      </c>
      <c r="D398" s="11">
        <v>1</v>
      </c>
      <c r="E398" s="11">
        <v>80</v>
      </c>
      <c r="F398" s="11">
        <v>4</v>
      </c>
      <c r="G398" s="11">
        <v>24</v>
      </c>
      <c r="H398" s="11"/>
      <c r="I398" s="178">
        <v>16.989999999999998</v>
      </c>
      <c r="J398" s="164">
        <f>G398*I398</f>
        <v>407.76</v>
      </c>
      <c r="K398" s="22">
        <f>I398*(1-$S$5)</f>
        <v>14.441499999999998</v>
      </c>
      <c r="L398" s="10">
        <f>K398*G398</f>
        <v>346.59599999999995</v>
      </c>
      <c r="M398" s="10"/>
      <c r="N398" s="13">
        <f>K398*(1-$S$3)</f>
        <v>12.997349999999999</v>
      </c>
      <c r="O398" s="13">
        <f>N398*G398</f>
        <v>311.93639999999999</v>
      </c>
      <c r="P398" s="169">
        <f>N398*(1-$S$1)</f>
        <v>12.997349999999999</v>
      </c>
      <c r="Q398" s="169">
        <f>P398*G398</f>
        <v>311.93639999999999</v>
      </c>
      <c r="R398" s="16"/>
      <c r="S398" s="17">
        <f>R398*Q398</f>
        <v>0</v>
      </c>
    </row>
    <row r="399" spans="1:19" ht="15" hidden="1" customHeight="1">
      <c r="A399" s="48" t="s">
        <v>739</v>
      </c>
      <c r="B399" s="11" t="s">
        <v>747</v>
      </c>
      <c r="C399" s="11" t="s">
        <v>748</v>
      </c>
      <c r="D399" s="11">
        <v>10</v>
      </c>
      <c r="E399" s="11">
        <v>160</v>
      </c>
      <c r="F399" s="11">
        <v>4</v>
      </c>
      <c r="G399" s="11">
        <v>16</v>
      </c>
      <c r="H399" s="11"/>
      <c r="I399" s="178">
        <v>23.78</v>
      </c>
      <c r="J399" s="164">
        <f>G399*I399</f>
        <v>380.48</v>
      </c>
      <c r="K399" s="22">
        <f>I399*(1-$S$5)</f>
        <v>20.213000000000001</v>
      </c>
      <c r="L399" s="10">
        <f>K399*G399</f>
        <v>323.40800000000002</v>
      </c>
      <c r="M399" s="10"/>
      <c r="N399" s="13">
        <f>K399*(1-$S$3)</f>
        <v>18.191700000000001</v>
      </c>
      <c r="O399" s="13">
        <f>N399*G399</f>
        <v>291.06720000000001</v>
      </c>
      <c r="P399" s="169">
        <f>N399*(1-$S$1)</f>
        <v>18.191700000000001</v>
      </c>
      <c r="Q399" s="169">
        <f>P399*G399</f>
        <v>291.06720000000001</v>
      </c>
      <c r="R399" s="16"/>
      <c r="S399" s="17">
        <f>R399*Q399</f>
        <v>0</v>
      </c>
    </row>
    <row r="400" spans="1:19" ht="15" hidden="1" customHeight="1">
      <c r="B400" s="11"/>
      <c r="C400" s="27" t="s">
        <v>749</v>
      </c>
      <c r="D400" s="11"/>
      <c r="E400" s="11"/>
      <c r="F400" s="11"/>
      <c r="G400" s="11"/>
      <c r="H400" s="11"/>
      <c r="I400" s="178"/>
      <c r="J400" s="164"/>
      <c r="K400" s="22"/>
      <c r="L400" s="10"/>
      <c r="M400" s="10"/>
      <c r="N400" s="13"/>
      <c r="O400" s="13"/>
      <c r="P400" s="169"/>
      <c r="Q400" s="169"/>
      <c r="R400" s="16"/>
      <c r="S400" s="17"/>
    </row>
    <row r="401" spans="1:19" ht="15" hidden="1" customHeight="1">
      <c r="A401" s="48" t="s">
        <v>739</v>
      </c>
      <c r="B401" s="11" t="s">
        <v>750</v>
      </c>
      <c r="C401" s="11" t="s">
        <v>751</v>
      </c>
      <c r="D401" s="11">
        <v>1</v>
      </c>
      <c r="E401" s="11">
        <v>80</v>
      </c>
      <c r="F401" s="11">
        <v>4</v>
      </c>
      <c r="G401" s="11">
        <v>24</v>
      </c>
      <c r="H401" s="11"/>
      <c r="I401" s="178">
        <v>16.989999999999998</v>
      </c>
      <c r="J401" s="164">
        <f>G401*I401</f>
        <v>407.76</v>
      </c>
      <c r="K401" s="22">
        <f>I401*(1-$S$5)</f>
        <v>14.441499999999998</v>
      </c>
      <c r="L401" s="10">
        <f>K401*G401</f>
        <v>346.59599999999995</v>
      </c>
      <c r="M401" s="10"/>
      <c r="N401" s="13">
        <f>K401*(1-$S$3)</f>
        <v>12.997349999999999</v>
      </c>
      <c r="O401" s="13">
        <f>N401*G401</f>
        <v>311.93639999999999</v>
      </c>
      <c r="P401" s="169">
        <f>N401*(1-$S$1)</f>
        <v>12.997349999999999</v>
      </c>
      <c r="Q401" s="169">
        <f>P401*G401</f>
        <v>311.93639999999999</v>
      </c>
      <c r="R401" s="16"/>
      <c r="S401" s="17">
        <f>R401*Q401</f>
        <v>0</v>
      </c>
    </row>
    <row r="402" spans="1:19" ht="15" hidden="1" customHeight="1">
      <c r="A402" s="48" t="s">
        <v>739</v>
      </c>
      <c r="B402" s="11" t="s">
        <v>752</v>
      </c>
      <c r="C402" s="28" t="s">
        <v>753</v>
      </c>
      <c r="D402" s="11">
        <v>10</v>
      </c>
      <c r="E402" s="11">
        <v>160</v>
      </c>
      <c r="F402" s="11">
        <v>4</v>
      </c>
      <c r="G402" s="11">
        <v>16</v>
      </c>
      <c r="H402" s="11"/>
      <c r="I402" s="178">
        <v>23.78</v>
      </c>
      <c r="J402" s="164">
        <f>G402*I402</f>
        <v>380.48</v>
      </c>
      <c r="K402" s="22">
        <f>I402*(1-$S$5)</f>
        <v>20.213000000000001</v>
      </c>
      <c r="L402" s="10">
        <f>K402*G402</f>
        <v>323.40800000000002</v>
      </c>
      <c r="M402" s="10"/>
      <c r="N402" s="13">
        <f>K402*(1-$S$3)</f>
        <v>18.191700000000001</v>
      </c>
      <c r="O402" s="13">
        <f>N402*G402</f>
        <v>291.06720000000001</v>
      </c>
      <c r="P402" s="169">
        <f>N402*(1-$S$1)</f>
        <v>18.191700000000001</v>
      </c>
      <c r="Q402" s="169">
        <f>P402*G402</f>
        <v>291.06720000000001</v>
      </c>
      <c r="R402" s="16"/>
      <c r="S402" s="17">
        <f>R402*Q402</f>
        <v>0</v>
      </c>
    </row>
    <row r="403" spans="1:19" ht="15" hidden="1" customHeight="1">
      <c r="B403" s="11"/>
      <c r="C403" s="27" t="s">
        <v>754</v>
      </c>
      <c r="D403" s="11"/>
      <c r="E403" s="11"/>
      <c r="F403" s="11"/>
      <c r="G403" s="11"/>
      <c r="H403" s="11"/>
      <c r="I403" s="178"/>
      <c r="J403" s="164"/>
      <c r="K403" s="22"/>
      <c r="L403" s="10"/>
      <c r="M403" s="10"/>
      <c r="N403" s="13"/>
      <c r="O403" s="13"/>
      <c r="P403" s="169"/>
      <c r="Q403" s="169"/>
      <c r="R403" s="16"/>
      <c r="S403" s="17"/>
    </row>
    <row r="404" spans="1:19" ht="15" hidden="1" customHeight="1">
      <c r="A404" s="48" t="s">
        <v>739</v>
      </c>
      <c r="B404" s="11" t="s">
        <v>755</v>
      </c>
      <c r="C404" s="11" t="s">
        <v>756</v>
      </c>
      <c r="D404" s="11">
        <v>1</v>
      </c>
      <c r="E404" s="11">
        <v>80</v>
      </c>
      <c r="F404" s="11">
        <v>4</v>
      </c>
      <c r="G404" s="11">
        <v>24</v>
      </c>
      <c r="H404" s="11"/>
      <c r="I404" s="178">
        <v>16.989999999999998</v>
      </c>
      <c r="J404" s="164">
        <f>G404*I404</f>
        <v>407.76</v>
      </c>
      <c r="K404" s="22">
        <f>I404*(1-$S$5)</f>
        <v>14.441499999999998</v>
      </c>
      <c r="L404" s="10">
        <f>K404*G404</f>
        <v>346.59599999999995</v>
      </c>
      <c r="M404" s="10"/>
      <c r="N404" s="13">
        <f>K404*(1-$S$3)</f>
        <v>12.997349999999999</v>
      </c>
      <c r="O404" s="13">
        <f>N404*G404</f>
        <v>311.93639999999999</v>
      </c>
      <c r="P404" s="169">
        <f>N404*(1-$S$1)</f>
        <v>12.997349999999999</v>
      </c>
      <c r="Q404" s="169">
        <f>P404*G404</f>
        <v>311.93639999999999</v>
      </c>
      <c r="R404" s="16"/>
      <c r="S404" s="17">
        <f>R404*Q404</f>
        <v>0</v>
      </c>
    </row>
    <row r="405" spans="1:19" ht="15" hidden="1" customHeight="1">
      <c r="A405" s="48" t="s">
        <v>739</v>
      </c>
      <c r="B405" s="11" t="s">
        <v>757</v>
      </c>
      <c r="C405" s="11" t="s">
        <v>758</v>
      </c>
      <c r="D405" s="11">
        <v>10</v>
      </c>
      <c r="E405" s="11">
        <v>160</v>
      </c>
      <c r="F405" s="11">
        <v>4</v>
      </c>
      <c r="G405" s="11">
        <v>16</v>
      </c>
      <c r="H405" s="11"/>
      <c r="I405" s="178">
        <v>23.78</v>
      </c>
      <c r="J405" s="164">
        <f>G405*I405</f>
        <v>380.48</v>
      </c>
      <c r="K405" s="22">
        <f>I405*(1-$S$5)</f>
        <v>20.213000000000001</v>
      </c>
      <c r="L405" s="10">
        <f>K405*G405</f>
        <v>323.40800000000002</v>
      </c>
      <c r="M405" s="10"/>
      <c r="N405" s="13">
        <f>K405*(1-$S$3)</f>
        <v>18.191700000000001</v>
      </c>
      <c r="O405" s="13">
        <f>N405*G405</f>
        <v>291.06720000000001</v>
      </c>
      <c r="P405" s="169">
        <f>N405*(1-$S$1)</f>
        <v>18.191700000000001</v>
      </c>
      <c r="Q405" s="169">
        <f>P405*G405</f>
        <v>291.06720000000001</v>
      </c>
      <c r="R405" s="16"/>
      <c r="S405" s="17">
        <f>R405*Q405</f>
        <v>0</v>
      </c>
    </row>
    <row r="406" spans="1:19" ht="15" hidden="1" customHeight="1">
      <c r="A406" s="48" t="s">
        <v>739</v>
      </c>
      <c r="B406" s="11" t="s">
        <v>759</v>
      </c>
      <c r="C406" s="11" t="s">
        <v>760</v>
      </c>
      <c r="D406" s="11">
        <v>15</v>
      </c>
      <c r="E406" s="11">
        <v>240</v>
      </c>
      <c r="F406" s="11">
        <v>2</v>
      </c>
      <c r="G406" s="11">
        <v>12</v>
      </c>
      <c r="H406" s="11"/>
      <c r="I406" s="178">
        <v>30.12</v>
      </c>
      <c r="J406" s="164">
        <f>G406*I406</f>
        <v>361.44</v>
      </c>
      <c r="K406" s="22">
        <f>I406*(1-$S$5)</f>
        <v>25.602</v>
      </c>
      <c r="L406" s="10">
        <f>K406*G406</f>
        <v>307.22399999999999</v>
      </c>
      <c r="M406" s="10"/>
      <c r="N406" s="13">
        <f>K406*(1-$S$3)</f>
        <v>23.041800000000002</v>
      </c>
      <c r="O406" s="13">
        <f>N406*G406</f>
        <v>276.50160000000005</v>
      </c>
      <c r="P406" s="169">
        <f>N406*(1-$S$1)</f>
        <v>23.041800000000002</v>
      </c>
      <c r="Q406" s="169">
        <f>P406*G406</f>
        <v>276.50160000000005</v>
      </c>
      <c r="R406" s="16"/>
      <c r="S406" s="17">
        <f>R406*Q406</f>
        <v>0</v>
      </c>
    </row>
    <row r="407" spans="1:19" ht="15" hidden="1" customHeight="1">
      <c r="A407" s="48" t="s">
        <v>739</v>
      </c>
      <c r="B407" s="11" t="s">
        <v>761</v>
      </c>
      <c r="C407" s="11" t="s">
        <v>762</v>
      </c>
      <c r="D407" s="11">
        <v>20</v>
      </c>
      <c r="E407" s="11">
        <v>320</v>
      </c>
      <c r="F407" s="11">
        <v>2</v>
      </c>
      <c r="G407" s="11">
        <v>12</v>
      </c>
      <c r="H407" s="11"/>
      <c r="I407" s="178">
        <v>37.96</v>
      </c>
      <c r="J407" s="164">
        <f>G407*I407</f>
        <v>455.52</v>
      </c>
      <c r="K407" s="22">
        <f>I407*(1-$S$5)</f>
        <v>32.265999999999998</v>
      </c>
      <c r="L407" s="10">
        <f>K407*G407</f>
        <v>387.19200000000001</v>
      </c>
      <c r="M407" s="10"/>
      <c r="N407" s="13">
        <f>K407*(1-$S$3)</f>
        <v>29.039400000000001</v>
      </c>
      <c r="O407" s="13">
        <f>N407*G407</f>
        <v>348.47280000000001</v>
      </c>
      <c r="P407" s="169">
        <f>N407*(1-$S$1)</f>
        <v>29.039400000000001</v>
      </c>
      <c r="Q407" s="169">
        <f>P407*G407</f>
        <v>348.47280000000001</v>
      </c>
      <c r="R407" s="16"/>
      <c r="S407" s="17">
        <f>R407*Q407</f>
        <v>0</v>
      </c>
    </row>
    <row r="408" spans="1:19" ht="15" hidden="1" customHeight="1">
      <c r="B408" s="11"/>
      <c r="C408" s="27" t="s">
        <v>763</v>
      </c>
      <c r="D408" s="11"/>
      <c r="E408" s="11"/>
      <c r="F408" s="11"/>
      <c r="G408" s="11"/>
      <c r="H408" s="11"/>
      <c r="I408" s="178"/>
      <c r="J408" s="164"/>
      <c r="K408" s="22"/>
      <c r="L408" s="10"/>
      <c r="M408" s="10"/>
      <c r="N408" s="13"/>
      <c r="O408" s="13"/>
      <c r="P408" s="169"/>
      <c r="Q408" s="169"/>
      <c r="R408" s="16"/>
      <c r="S408" s="17"/>
    </row>
    <row r="409" spans="1:19" ht="15" hidden="1" customHeight="1">
      <c r="A409" s="48" t="s">
        <v>739</v>
      </c>
      <c r="B409" s="11" t="s">
        <v>764</v>
      </c>
      <c r="C409" s="11" t="s">
        <v>765</v>
      </c>
      <c r="D409" s="11">
        <v>1</v>
      </c>
      <c r="E409" s="11">
        <v>80</v>
      </c>
      <c r="F409" s="11">
        <v>4</v>
      </c>
      <c r="G409" s="11">
        <v>24</v>
      </c>
      <c r="H409" s="11"/>
      <c r="I409" s="178">
        <v>13.51</v>
      </c>
      <c r="J409" s="164">
        <f>G409*I409</f>
        <v>324.24</v>
      </c>
      <c r="K409" s="22">
        <f>I409*(1-$S$5)</f>
        <v>11.483499999999999</v>
      </c>
      <c r="L409" s="10">
        <f>K409*G409</f>
        <v>275.60399999999998</v>
      </c>
      <c r="M409" s="10"/>
      <c r="N409" s="13">
        <f>K409*(1-$S$3)</f>
        <v>10.335150000000001</v>
      </c>
      <c r="O409" s="13">
        <f>N409*G409</f>
        <v>248.04360000000003</v>
      </c>
      <c r="P409" s="169">
        <f>N409*(1-$S$1)</f>
        <v>10.335150000000001</v>
      </c>
      <c r="Q409" s="169">
        <f>P409*G409</f>
        <v>248.04360000000003</v>
      </c>
      <c r="R409" s="16"/>
      <c r="S409" s="17">
        <f>R409*Q409</f>
        <v>0</v>
      </c>
    </row>
    <row r="410" spans="1:19" ht="15" hidden="1" customHeight="1">
      <c r="A410" s="48" t="s">
        <v>739</v>
      </c>
      <c r="B410" s="11" t="s">
        <v>766</v>
      </c>
      <c r="C410" s="11" t="s">
        <v>767</v>
      </c>
      <c r="D410" s="11">
        <v>1</v>
      </c>
      <c r="E410" s="11">
        <v>80</v>
      </c>
      <c r="F410" s="11">
        <v>4</v>
      </c>
      <c r="G410" s="11">
        <v>24</v>
      </c>
      <c r="H410" s="11"/>
      <c r="I410" s="178">
        <v>8.0500000000000007</v>
      </c>
      <c r="J410" s="164">
        <f>G410*I410</f>
        <v>193.20000000000002</v>
      </c>
      <c r="K410" s="22">
        <f>I410*(1-$S$5)</f>
        <v>6.8425000000000002</v>
      </c>
      <c r="L410" s="10">
        <f>K410*G410</f>
        <v>164.22</v>
      </c>
      <c r="M410" s="10"/>
      <c r="N410" s="13">
        <f>K410*(1-$S$3)</f>
        <v>6.1582500000000007</v>
      </c>
      <c r="O410" s="13">
        <f>N410*G410</f>
        <v>147.798</v>
      </c>
      <c r="P410" s="169">
        <f>N410*(1-$S$1)</f>
        <v>6.1582500000000007</v>
      </c>
      <c r="Q410" s="169">
        <f>P410*G410</f>
        <v>147.798</v>
      </c>
      <c r="R410" s="16"/>
      <c r="S410" s="17">
        <f>R410*Q410</f>
        <v>0</v>
      </c>
    </row>
    <row r="411" spans="1:19" ht="15" hidden="1" customHeight="1">
      <c r="A411" s="48" t="s">
        <v>739</v>
      </c>
      <c r="B411" s="11" t="s">
        <v>768</v>
      </c>
      <c r="C411" s="11" t="s">
        <v>769</v>
      </c>
      <c r="D411" s="11">
        <v>1</v>
      </c>
      <c r="E411" s="11">
        <v>80</v>
      </c>
      <c r="F411" s="11">
        <v>4</v>
      </c>
      <c r="G411" s="11">
        <v>24</v>
      </c>
      <c r="H411" s="11"/>
      <c r="I411" s="178">
        <v>8.0500000000000007</v>
      </c>
      <c r="J411" s="164">
        <f>G411*I411</f>
        <v>193.20000000000002</v>
      </c>
      <c r="K411" s="22">
        <f>I411*(1-$S$5)</f>
        <v>6.8425000000000002</v>
      </c>
      <c r="L411" s="10">
        <f>K411*G411</f>
        <v>164.22</v>
      </c>
      <c r="M411" s="10"/>
      <c r="N411" s="13">
        <f>K411*(1-$S$3)</f>
        <v>6.1582500000000007</v>
      </c>
      <c r="O411" s="13">
        <f>N411*G411</f>
        <v>147.798</v>
      </c>
      <c r="P411" s="169">
        <f>N411*(1-$S$1)</f>
        <v>6.1582500000000007</v>
      </c>
      <c r="Q411" s="169">
        <f>P411*G411</f>
        <v>147.798</v>
      </c>
      <c r="R411" s="16"/>
      <c r="S411" s="17">
        <f>R411*Q411</f>
        <v>0</v>
      </c>
    </row>
    <row r="412" spans="1:19" ht="15" hidden="1" customHeight="1">
      <c r="B412" s="11"/>
      <c r="C412" s="29" t="s">
        <v>770</v>
      </c>
      <c r="D412" s="11"/>
      <c r="E412" s="11"/>
      <c r="F412" s="11"/>
      <c r="G412" s="11"/>
      <c r="H412" s="11"/>
      <c r="I412" s="178"/>
      <c r="J412" s="164"/>
      <c r="K412" s="22"/>
      <c r="L412" s="10"/>
      <c r="M412" s="10"/>
      <c r="N412" s="13"/>
      <c r="O412" s="13"/>
      <c r="P412" s="169"/>
      <c r="Q412" s="169"/>
      <c r="R412" s="16"/>
      <c r="S412" s="17"/>
    </row>
    <row r="413" spans="1:19" ht="15" hidden="1" customHeight="1">
      <c r="A413" s="48" t="s">
        <v>739</v>
      </c>
      <c r="B413" s="11" t="s">
        <v>771</v>
      </c>
      <c r="C413" s="11" t="s">
        <v>772</v>
      </c>
      <c r="D413" s="11">
        <v>1</v>
      </c>
      <c r="E413" s="11">
        <v>80</v>
      </c>
      <c r="F413" s="11">
        <v>4</v>
      </c>
      <c r="G413" s="11">
        <v>24</v>
      </c>
      <c r="H413" s="11"/>
      <c r="I413" s="178">
        <v>11.13</v>
      </c>
      <c r="J413" s="164">
        <f t="shared" ref="J413:J418" si="290">G413*I413</f>
        <v>267.12</v>
      </c>
      <c r="K413" s="22">
        <f t="shared" ref="K413:K418" si="291">I413*(1-$S$5)</f>
        <v>9.4604999999999997</v>
      </c>
      <c r="L413" s="10">
        <f t="shared" ref="L413:L418" si="292">K413*G413</f>
        <v>227.05199999999999</v>
      </c>
      <c r="M413" s="10"/>
      <c r="N413" s="13">
        <f t="shared" ref="N413:N418" si="293">K413*(1-$S$3)</f>
        <v>8.5144500000000001</v>
      </c>
      <c r="O413" s="13">
        <f t="shared" ref="O413:O418" si="294">N413*G413</f>
        <v>204.3468</v>
      </c>
      <c r="P413" s="169">
        <f t="shared" ref="P413:P418" si="295">N413*(1-$S$1)</f>
        <v>8.5144500000000001</v>
      </c>
      <c r="Q413" s="169">
        <f t="shared" ref="Q413:Q418" si="296">P413*G413</f>
        <v>204.3468</v>
      </c>
      <c r="R413" s="16"/>
      <c r="S413" s="17">
        <f t="shared" ref="S413:S418" si="297">R413*Q413</f>
        <v>0</v>
      </c>
    </row>
    <row r="414" spans="1:19" ht="15" hidden="1" customHeight="1">
      <c r="A414" s="48" t="s">
        <v>739</v>
      </c>
      <c r="B414" s="11" t="s">
        <v>773</v>
      </c>
      <c r="C414" s="11" t="s">
        <v>774</v>
      </c>
      <c r="D414" s="11">
        <v>10</v>
      </c>
      <c r="E414" s="11">
        <v>160</v>
      </c>
      <c r="F414" s="11">
        <v>4</v>
      </c>
      <c r="G414" s="11">
        <v>16</v>
      </c>
      <c r="H414" s="11"/>
      <c r="I414" s="178">
        <v>16.72</v>
      </c>
      <c r="J414" s="164">
        <f t="shared" si="290"/>
        <v>267.52</v>
      </c>
      <c r="K414" s="22">
        <f t="shared" si="291"/>
        <v>14.211999999999998</v>
      </c>
      <c r="L414" s="10">
        <f t="shared" si="292"/>
        <v>227.39199999999997</v>
      </c>
      <c r="M414" s="10"/>
      <c r="N414" s="13">
        <f t="shared" si="293"/>
        <v>12.790799999999999</v>
      </c>
      <c r="O414" s="13">
        <f t="shared" si="294"/>
        <v>204.65279999999998</v>
      </c>
      <c r="P414" s="169">
        <f t="shared" si="295"/>
        <v>12.790799999999999</v>
      </c>
      <c r="Q414" s="169">
        <f t="shared" si="296"/>
        <v>204.65279999999998</v>
      </c>
      <c r="R414" s="16"/>
      <c r="S414" s="17">
        <f t="shared" si="297"/>
        <v>0</v>
      </c>
    </row>
    <row r="415" spans="1:19" ht="15" hidden="1" customHeight="1">
      <c r="A415" s="48" t="s">
        <v>739</v>
      </c>
      <c r="B415" s="11" t="s">
        <v>775</v>
      </c>
      <c r="C415" s="11" t="s">
        <v>776</v>
      </c>
      <c r="D415" s="11">
        <v>12</v>
      </c>
      <c r="E415" s="11">
        <v>192</v>
      </c>
      <c r="F415" s="11">
        <v>4</v>
      </c>
      <c r="G415" s="11">
        <v>16</v>
      </c>
      <c r="H415" s="11"/>
      <c r="I415" s="178">
        <v>18.440000000000001</v>
      </c>
      <c r="J415" s="164">
        <f t="shared" si="290"/>
        <v>295.04000000000002</v>
      </c>
      <c r="K415" s="22">
        <f t="shared" si="291"/>
        <v>15.674000000000001</v>
      </c>
      <c r="L415" s="10">
        <f t="shared" si="292"/>
        <v>250.78400000000002</v>
      </c>
      <c r="M415" s="10"/>
      <c r="N415" s="13">
        <f t="shared" si="293"/>
        <v>14.106600000000002</v>
      </c>
      <c r="O415" s="13">
        <f t="shared" si="294"/>
        <v>225.70560000000003</v>
      </c>
      <c r="P415" s="169">
        <f t="shared" si="295"/>
        <v>14.106600000000002</v>
      </c>
      <c r="Q415" s="169">
        <f t="shared" si="296"/>
        <v>225.70560000000003</v>
      </c>
      <c r="R415" s="16"/>
      <c r="S415" s="17">
        <f t="shared" si="297"/>
        <v>0</v>
      </c>
    </row>
    <row r="416" spans="1:19" ht="15" hidden="1" customHeight="1">
      <c r="A416" s="48" t="s">
        <v>739</v>
      </c>
      <c r="B416" s="11" t="s">
        <v>777</v>
      </c>
      <c r="C416" s="11" t="s">
        <v>778</v>
      </c>
      <c r="D416" s="11">
        <v>15</v>
      </c>
      <c r="E416" s="11">
        <v>240</v>
      </c>
      <c r="F416" s="11">
        <v>2</v>
      </c>
      <c r="G416" s="11">
        <v>12</v>
      </c>
      <c r="H416" s="11"/>
      <c r="I416" s="178">
        <v>21.95</v>
      </c>
      <c r="J416" s="164">
        <f t="shared" si="290"/>
        <v>263.39999999999998</v>
      </c>
      <c r="K416" s="22">
        <f t="shared" si="291"/>
        <v>18.657499999999999</v>
      </c>
      <c r="L416" s="10">
        <f t="shared" si="292"/>
        <v>223.89</v>
      </c>
      <c r="M416" s="10"/>
      <c r="N416" s="13">
        <f t="shared" si="293"/>
        <v>16.79175</v>
      </c>
      <c r="O416" s="13">
        <f t="shared" si="294"/>
        <v>201.501</v>
      </c>
      <c r="P416" s="169">
        <f t="shared" si="295"/>
        <v>16.79175</v>
      </c>
      <c r="Q416" s="169">
        <f t="shared" si="296"/>
        <v>201.501</v>
      </c>
      <c r="R416" s="16"/>
      <c r="S416" s="17">
        <f t="shared" si="297"/>
        <v>0</v>
      </c>
    </row>
    <row r="417" spans="1:19" ht="15" hidden="1" customHeight="1">
      <c r="A417" s="48" t="s">
        <v>739</v>
      </c>
      <c r="B417" s="11" t="s">
        <v>779</v>
      </c>
      <c r="C417" s="11" t="s">
        <v>780</v>
      </c>
      <c r="D417" s="11">
        <v>20</v>
      </c>
      <c r="E417" s="11">
        <v>320</v>
      </c>
      <c r="F417" s="11">
        <v>2</v>
      </c>
      <c r="G417" s="11">
        <v>12</v>
      </c>
      <c r="H417" s="11"/>
      <c r="I417" s="178">
        <v>28.25</v>
      </c>
      <c r="J417" s="164">
        <f t="shared" si="290"/>
        <v>339</v>
      </c>
      <c r="K417" s="22">
        <f t="shared" si="291"/>
        <v>24.012499999999999</v>
      </c>
      <c r="L417" s="10">
        <f t="shared" si="292"/>
        <v>288.14999999999998</v>
      </c>
      <c r="M417" s="10"/>
      <c r="N417" s="13">
        <f t="shared" si="293"/>
        <v>21.611249999999998</v>
      </c>
      <c r="O417" s="13">
        <f t="shared" si="294"/>
        <v>259.33499999999998</v>
      </c>
      <c r="P417" s="169">
        <f t="shared" si="295"/>
        <v>21.611249999999998</v>
      </c>
      <c r="Q417" s="169">
        <f t="shared" si="296"/>
        <v>259.33499999999998</v>
      </c>
      <c r="R417" s="16"/>
      <c r="S417" s="17">
        <f t="shared" si="297"/>
        <v>0</v>
      </c>
    </row>
    <row r="418" spans="1:19" ht="15" hidden="1" customHeight="1">
      <c r="A418" s="48" t="s">
        <v>739</v>
      </c>
      <c r="B418" s="11" t="s">
        <v>781</v>
      </c>
      <c r="C418" s="11" t="s">
        <v>782</v>
      </c>
      <c r="D418" s="11">
        <v>1</v>
      </c>
      <c r="E418" s="11">
        <v>80</v>
      </c>
      <c r="F418" s="11">
        <v>4</v>
      </c>
      <c r="G418" s="11">
        <v>40</v>
      </c>
      <c r="H418" s="11"/>
      <c r="I418" s="178">
        <v>8.0299999999999994</v>
      </c>
      <c r="J418" s="164">
        <f t="shared" si="290"/>
        <v>321.2</v>
      </c>
      <c r="K418" s="22">
        <f t="shared" si="291"/>
        <v>6.825499999999999</v>
      </c>
      <c r="L418" s="10">
        <f t="shared" si="292"/>
        <v>273.02</v>
      </c>
      <c r="M418" s="10"/>
      <c r="N418" s="13">
        <f t="shared" si="293"/>
        <v>6.142949999999999</v>
      </c>
      <c r="O418" s="13">
        <f t="shared" si="294"/>
        <v>245.71799999999996</v>
      </c>
      <c r="P418" s="169">
        <f t="shared" si="295"/>
        <v>6.142949999999999</v>
      </c>
      <c r="Q418" s="169">
        <f t="shared" si="296"/>
        <v>245.71799999999996</v>
      </c>
      <c r="R418" s="16"/>
      <c r="S418" s="17">
        <f t="shared" si="297"/>
        <v>0</v>
      </c>
    </row>
    <row r="419" spans="1:19" ht="15" hidden="1" customHeight="1">
      <c r="B419" s="11"/>
      <c r="C419" s="29" t="s">
        <v>783</v>
      </c>
      <c r="D419" s="11"/>
      <c r="E419" s="11"/>
      <c r="F419" s="11"/>
      <c r="G419" s="11"/>
      <c r="H419" s="11"/>
      <c r="I419" s="178"/>
      <c r="J419" s="164"/>
      <c r="K419" s="22"/>
      <c r="L419" s="10"/>
      <c r="M419" s="10"/>
      <c r="N419" s="13"/>
      <c r="O419" s="13"/>
      <c r="P419" s="169"/>
      <c r="Q419" s="169"/>
      <c r="R419" s="16"/>
      <c r="S419" s="17"/>
    </row>
    <row r="420" spans="1:19" ht="15" hidden="1" customHeight="1">
      <c r="A420" s="48" t="s">
        <v>739</v>
      </c>
      <c r="B420" s="11" t="s">
        <v>784</v>
      </c>
      <c r="C420" s="11" t="s">
        <v>785</v>
      </c>
      <c r="D420" s="11">
        <v>1</v>
      </c>
      <c r="E420" s="11">
        <v>80</v>
      </c>
      <c r="F420" s="11">
        <v>4</v>
      </c>
      <c r="G420" s="11">
        <v>24</v>
      </c>
      <c r="H420" s="11"/>
      <c r="I420" s="178">
        <v>11.13</v>
      </c>
      <c r="J420" s="164">
        <f>G420*I420</f>
        <v>267.12</v>
      </c>
      <c r="K420" s="22">
        <f>I420*(1-$S$5)</f>
        <v>9.4604999999999997</v>
      </c>
      <c r="L420" s="10">
        <f>K420*G420</f>
        <v>227.05199999999999</v>
      </c>
      <c r="M420" s="10"/>
      <c r="N420" s="13">
        <f>K420*(1-$S$3)</f>
        <v>8.5144500000000001</v>
      </c>
      <c r="O420" s="13">
        <f>N420*G420</f>
        <v>204.3468</v>
      </c>
      <c r="P420" s="169">
        <f>N420*(1-$S$1)</f>
        <v>8.5144500000000001</v>
      </c>
      <c r="Q420" s="169">
        <f>P420*G420</f>
        <v>204.3468</v>
      </c>
      <c r="R420" s="16"/>
      <c r="S420" s="17">
        <f>R420*Q420</f>
        <v>0</v>
      </c>
    </row>
    <row r="421" spans="1:19" ht="15" hidden="1" customHeight="1">
      <c r="A421" s="48" t="s">
        <v>739</v>
      </c>
      <c r="B421" s="11" t="s">
        <v>786</v>
      </c>
      <c r="C421" s="11" t="s">
        <v>787</v>
      </c>
      <c r="D421" s="11">
        <v>10</v>
      </c>
      <c r="E421" s="11">
        <v>160</v>
      </c>
      <c r="F421" s="11">
        <v>4</v>
      </c>
      <c r="G421" s="11">
        <v>16</v>
      </c>
      <c r="H421" s="11"/>
      <c r="I421" s="178">
        <v>16.72</v>
      </c>
      <c r="J421" s="164">
        <f>G421*I421</f>
        <v>267.52</v>
      </c>
      <c r="K421" s="22">
        <f>I421*(1-$S$5)</f>
        <v>14.211999999999998</v>
      </c>
      <c r="L421" s="10">
        <f>K421*G421</f>
        <v>227.39199999999997</v>
      </c>
      <c r="M421" s="10"/>
      <c r="N421" s="13">
        <f>K421*(1-$S$3)</f>
        <v>12.790799999999999</v>
      </c>
      <c r="O421" s="13">
        <f>N421*G421</f>
        <v>204.65279999999998</v>
      </c>
      <c r="P421" s="169">
        <f>N421*(1-$S$1)</f>
        <v>12.790799999999999</v>
      </c>
      <c r="Q421" s="169">
        <f>P421*G421</f>
        <v>204.65279999999998</v>
      </c>
      <c r="R421" s="16"/>
      <c r="S421" s="17">
        <f>R421*Q421</f>
        <v>0</v>
      </c>
    </row>
    <row r="422" spans="1:19" ht="15" hidden="1" customHeight="1">
      <c r="B422" s="11"/>
      <c r="C422" s="29" t="s">
        <v>788</v>
      </c>
      <c r="D422" s="11"/>
      <c r="E422" s="11"/>
      <c r="F422" s="11"/>
      <c r="G422" s="11"/>
      <c r="H422" s="11"/>
      <c r="I422" s="178"/>
      <c r="J422" s="164"/>
      <c r="K422" s="22"/>
      <c r="L422" s="10"/>
      <c r="M422" s="10"/>
      <c r="N422" s="13"/>
      <c r="O422" s="13"/>
      <c r="P422" s="169"/>
      <c r="Q422" s="169"/>
      <c r="R422" s="16"/>
      <c r="S422" s="17"/>
    </row>
    <row r="423" spans="1:19" ht="15" hidden="1" customHeight="1">
      <c r="A423" s="48" t="s">
        <v>739</v>
      </c>
      <c r="B423" s="11" t="s">
        <v>789</v>
      </c>
      <c r="C423" s="11" t="s">
        <v>790</v>
      </c>
      <c r="D423" s="11">
        <v>1</v>
      </c>
      <c r="E423" s="11">
        <v>96</v>
      </c>
      <c r="F423" s="11">
        <v>4</v>
      </c>
      <c r="G423" s="11">
        <v>24</v>
      </c>
      <c r="H423" s="11"/>
      <c r="I423" s="178">
        <v>11.96</v>
      </c>
      <c r="J423" s="164">
        <f>G423*I423</f>
        <v>287.04000000000002</v>
      </c>
      <c r="K423" s="22">
        <f>I423*(1-$S$5)</f>
        <v>10.166</v>
      </c>
      <c r="L423" s="10">
        <f>K423*G423</f>
        <v>243.98400000000001</v>
      </c>
      <c r="M423" s="10"/>
      <c r="N423" s="13">
        <f>K423*(1-$S$3)</f>
        <v>9.1494</v>
      </c>
      <c r="O423" s="13">
        <f>N423*G423</f>
        <v>219.5856</v>
      </c>
      <c r="P423" s="169">
        <f>N423*(1-$S$1)</f>
        <v>9.1494</v>
      </c>
      <c r="Q423" s="169">
        <f>P423*G423</f>
        <v>219.5856</v>
      </c>
      <c r="R423" s="16"/>
      <c r="S423" s="17">
        <f>R423*Q423</f>
        <v>0</v>
      </c>
    </row>
    <row r="424" spans="1:19" ht="15" hidden="1" customHeight="1">
      <c r="A424" s="48" t="s">
        <v>739</v>
      </c>
      <c r="B424" s="11" t="s">
        <v>791</v>
      </c>
      <c r="C424" s="11" t="s">
        <v>792</v>
      </c>
      <c r="D424" s="11">
        <v>10</v>
      </c>
      <c r="E424" s="11">
        <v>200</v>
      </c>
      <c r="F424" s="11">
        <v>4</v>
      </c>
      <c r="G424" s="11">
        <v>16</v>
      </c>
      <c r="H424" s="11"/>
      <c r="I424" s="178">
        <v>18.8</v>
      </c>
      <c r="J424" s="164">
        <f>G424*I424</f>
        <v>300.8</v>
      </c>
      <c r="K424" s="22">
        <f>I424*(1-$S$5)</f>
        <v>15.98</v>
      </c>
      <c r="L424" s="10">
        <f>K424*G424</f>
        <v>255.68</v>
      </c>
      <c r="M424" s="10"/>
      <c r="N424" s="13">
        <f>K424*(1-$S$3)</f>
        <v>14.382000000000001</v>
      </c>
      <c r="O424" s="13">
        <f>N424*G424</f>
        <v>230.11200000000002</v>
      </c>
      <c r="P424" s="169">
        <f>N424*(1-$S$1)</f>
        <v>14.382000000000001</v>
      </c>
      <c r="Q424" s="169">
        <f>P424*G424</f>
        <v>230.11200000000002</v>
      </c>
      <c r="R424" s="16"/>
      <c r="S424" s="17">
        <f>R424*Q424</f>
        <v>0</v>
      </c>
    </row>
    <row r="425" spans="1:19" ht="15" hidden="1" customHeight="1">
      <c r="A425" s="48" t="s">
        <v>739</v>
      </c>
      <c r="B425" s="11" t="s">
        <v>793</v>
      </c>
      <c r="C425" s="11" t="s">
        <v>794</v>
      </c>
      <c r="D425" s="11">
        <v>12</v>
      </c>
      <c r="E425" s="11">
        <v>240</v>
      </c>
      <c r="F425" s="11">
        <v>2</v>
      </c>
      <c r="G425" s="11">
        <v>12</v>
      </c>
      <c r="H425" s="11"/>
      <c r="I425" s="178">
        <v>21.88</v>
      </c>
      <c r="J425" s="164">
        <f>G425*I425</f>
        <v>262.56</v>
      </c>
      <c r="K425" s="22">
        <f>I425*(1-$S$5)</f>
        <v>18.597999999999999</v>
      </c>
      <c r="L425" s="10">
        <f>K425*G425</f>
        <v>223.17599999999999</v>
      </c>
      <c r="M425" s="10"/>
      <c r="N425" s="13">
        <f>K425*(1-$S$3)</f>
        <v>16.738199999999999</v>
      </c>
      <c r="O425" s="13">
        <f>N425*G425</f>
        <v>200.85839999999999</v>
      </c>
      <c r="P425" s="169">
        <f>N425*(1-$S$1)</f>
        <v>16.738199999999999</v>
      </c>
      <c r="Q425" s="169">
        <f>P425*G425</f>
        <v>200.85839999999999</v>
      </c>
      <c r="R425" s="16"/>
      <c r="S425" s="17">
        <f>R425*Q425</f>
        <v>0</v>
      </c>
    </row>
    <row r="426" spans="1:19" ht="15" hidden="1" customHeight="1">
      <c r="A426" s="48" t="s">
        <v>739</v>
      </c>
      <c r="B426" s="11" t="s">
        <v>795</v>
      </c>
      <c r="C426" s="11" t="s">
        <v>796</v>
      </c>
      <c r="D426" s="11">
        <v>15</v>
      </c>
      <c r="E426" s="11">
        <v>300</v>
      </c>
      <c r="F426" s="11">
        <v>2</v>
      </c>
      <c r="G426" s="11">
        <v>12</v>
      </c>
      <c r="H426" s="11"/>
      <c r="I426" s="178">
        <v>26.62</v>
      </c>
      <c r="J426" s="164">
        <f>G426*I426</f>
        <v>319.44</v>
      </c>
      <c r="K426" s="22">
        <f>I426*(1-$S$5)</f>
        <v>22.626999999999999</v>
      </c>
      <c r="L426" s="10">
        <f>K426*G426</f>
        <v>271.524</v>
      </c>
      <c r="M426" s="10"/>
      <c r="N426" s="13">
        <f>K426*(1-$S$3)</f>
        <v>20.3643</v>
      </c>
      <c r="O426" s="13">
        <f>N426*G426</f>
        <v>244.3716</v>
      </c>
      <c r="P426" s="169">
        <f>N426*(1-$S$1)</f>
        <v>20.3643</v>
      </c>
      <c r="Q426" s="169">
        <f>P426*G426</f>
        <v>244.3716</v>
      </c>
      <c r="R426" s="16"/>
      <c r="S426" s="17">
        <f>R426*Q426</f>
        <v>0</v>
      </c>
    </row>
    <row r="427" spans="1:19" ht="15" hidden="1" customHeight="1">
      <c r="A427" s="48" t="s">
        <v>739</v>
      </c>
      <c r="B427" s="11" t="s">
        <v>797</v>
      </c>
      <c r="C427" s="11" t="s">
        <v>798</v>
      </c>
      <c r="D427" s="11">
        <v>20</v>
      </c>
      <c r="E427" s="11">
        <v>400</v>
      </c>
      <c r="F427" s="11">
        <v>2</v>
      </c>
      <c r="G427" s="11">
        <v>12</v>
      </c>
      <c r="H427" s="11"/>
      <c r="I427" s="178">
        <v>33.31</v>
      </c>
      <c r="J427" s="164">
        <f>G427*I427</f>
        <v>399.72</v>
      </c>
      <c r="K427" s="22">
        <f>I427*(1-$S$5)</f>
        <v>28.313500000000001</v>
      </c>
      <c r="L427" s="10">
        <f>K427*G427</f>
        <v>339.762</v>
      </c>
      <c r="M427" s="10"/>
      <c r="N427" s="13">
        <f>K427*(1-$S$3)</f>
        <v>25.482150000000001</v>
      </c>
      <c r="O427" s="13">
        <f>N427*G427</f>
        <v>305.78579999999999</v>
      </c>
      <c r="P427" s="169">
        <f>N427*(1-$S$1)</f>
        <v>25.482150000000001</v>
      </c>
      <c r="Q427" s="169">
        <f>P427*G427</f>
        <v>305.78579999999999</v>
      </c>
      <c r="R427" s="16"/>
      <c r="S427" s="17">
        <f>R427*Q427</f>
        <v>0</v>
      </c>
    </row>
    <row r="428" spans="1:19" ht="15" hidden="1" customHeight="1">
      <c r="B428" s="11"/>
      <c r="C428" s="29" t="s">
        <v>799</v>
      </c>
      <c r="D428" s="11"/>
      <c r="E428" s="11"/>
      <c r="F428" s="11"/>
      <c r="G428" s="11"/>
      <c r="H428" s="11"/>
      <c r="I428" s="178"/>
      <c r="J428" s="164"/>
      <c r="K428" s="22"/>
      <c r="L428" s="10"/>
      <c r="M428" s="10"/>
      <c r="N428" s="13"/>
      <c r="O428" s="13"/>
      <c r="P428" s="169"/>
      <c r="Q428" s="169"/>
      <c r="R428" s="16"/>
      <c r="S428" s="17"/>
    </row>
    <row r="429" spans="1:19" ht="15" hidden="1" customHeight="1">
      <c r="A429" s="48" t="s">
        <v>739</v>
      </c>
      <c r="B429" s="11" t="s">
        <v>800</v>
      </c>
      <c r="C429" s="11" t="s">
        <v>801</v>
      </c>
      <c r="D429" s="11">
        <v>1</v>
      </c>
      <c r="E429" s="11">
        <v>80</v>
      </c>
      <c r="F429" s="11">
        <v>4</v>
      </c>
      <c r="G429" s="11">
        <v>24</v>
      </c>
      <c r="H429" s="11"/>
      <c r="I429" s="178">
        <v>11.13</v>
      </c>
      <c r="J429" s="164">
        <f>G429*I429</f>
        <v>267.12</v>
      </c>
      <c r="K429" s="22">
        <f>I429*(1-$S$5)</f>
        <v>9.4604999999999997</v>
      </c>
      <c r="L429" s="10">
        <f>K429*G429</f>
        <v>227.05199999999999</v>
      </c>
      <c r="M429" s="10"/>
      <c r="N429" s="13">
        <f>K429*(1-$S$3)</f>
        <v>8.5144500000000001</v>
      </c>
      <c r="O429" s="13">
        <f>N429*G429</f>
        <v>204.3468</v>
      </c>
      <c r="P429" s="169">
        <f>N429*(1-$S$1)</f>
        <v>8.5144500000000001</v>
      </c>
      <c r="Q429" s="169">
        <f>P429*G429</f>
        <v>204.3468</v>
      </c>
      <c r="R429" s="16"/>
      <c r="S429" s="17">
        <f>R429*Q429</f>
        <v>0</v>
      </c>
    </row>
    <row r="430" spans="1:19" ht="15" hidden="1" customHeight="1">
      <c r="A430" s="48" t="s">
        <v>739</v>
      </c>
      <c r="B430" s="11" t="s">
        <v>802</v>
      </c>
      <c r="C430" s="11" t="s">
        <v>803</v>
      </c>
      <c r="D430" s="11">
        <v>10</v>
      </c>
      <c r="E430" s="11">
        <v>160</v>
      </c>
      <c r="F430" s="11">
        <v>4</v>
      </c>
      <c r="G430" s="11">
        <v>16</v>
      </c>
      <c r="H430" s="11"/>
      <c r="I430" s="178">
        <v>16.72</v>
      </c>
      <c r="J430" s="164">
        <f>G430*I430</f>
        <v>267.52</v>
      </c>
      <c r="K430" s="22">
        <f>I430*(1-$S$5)</f>
        <v>14.211999999999998</v>
      </c>
      <c r="L430" s="10">
        <f>K430*G430</f>
        <v>227.39199999999997</v>
      </c>
      <c r="M430" s="10"/>
      <c r="N430" s="13">
        <f>K430*(1-$S$3)</f>
        <v>12.790799999999999</v>
      </c>
      <c r="O430" s="13">
        <f>N430*G430</f>
        <v>204.65279999999998</v>
      </c>
      <c r="P430" s="169">
        <f>N430*(1-$S$1)</f>
        <v>12.790799999999999</v>
      </c>
      <c r="Q430" s="169">
        <f>P430*G430</f>
        <v>204.65279999999998</v>
      </c>
      <c r="R430" s="16"/>
      <c r="S430" s="17">
        <f>R430*Q430</f>
        <v>0</v>
      </c>
    </row>
    <row r="431" spans="1:19" ht="15" hidden="1" customHeight="1">
      <c r="B431" s="11"/>
      <c r="C431" s="30" t="s">
        <v>804</v>
      </c>
      <c r="D431" s="11"/>
      <c r="E431" s="11"/>
      <c r="F431" s="11"/>
      <c r="G431" s="11"/>
      <c r="H431" s="11"/>
      <c r="I431" s="178"/>
      <c r="J431" s="164"/>
      <c r="K431" s="22"/>
      <c r="L431" s="10"/>
      <c r="M431" s="10"/>
      <c r="N431" s="13"/>
      <c r="O431" s="13"/>
      <c r="P431" s="169"/>
      <c r="Q431" s="169"/>
      <c r="R431" s="16"/>
      <c r="S431" s="17"/>
    </row>
    <row r="432" spans="1:19" ht="15" hidden="1" customHeight="1">
      <c r="A432" s="48" t="s">
        <v>739</v>
      </c>
      <c r="B432" s="11" t="s">
        <v>805</v>
      </c>
      <c r="C432" s="11" t="s">
        <v>806</v>
      </c>
      <c r="D432" s="11">
        <v>1</v>
      </c>
      <c r="E432" s="11">
        <v>80</v>
      </c>
      <c r="F432" s="11">
        <v>4</v>
      </c>
      <c r="G432" s="11">
        <v>48</v>
      </c>
      <c r="H432" s="11"/>
      <c r="I432" s="178">
        <v>7.26</v>
      </c>
      <c r="J432" s="164">
        <f>G432*I432</f>
        <v>348.48</v>
      </c>
      <c r="K432" s="22">
        <f>I432*(1-$S$5)</f>
        <v>6.1709999999999994</v>
      </c>
      <c r="L432" s="10">
        <f>K432*G432</f>
        <v>296.20799999999997</v>
      </c>
      <c r="M432" s="10"/>
      <c r="N432" s="13">
        <f>K432*(1-$S$3)</f>
        <v>5.5538999999999996</v>
      </c>
      <c r="O432" s="13">
        <f>N432*G432</f>
        <v>266.5872</v>
      </c>
      <c r="P432" s="169">
        <f>N432*(1-$S$1)</f>
        <v>5.5538999999999996</v>
      </c>
      <c r="Q432" s="169">
        <f>P432*G432</f>
        <v>266.5872</v>
      </c>
      <c r="R432" s="16"/>
      <c r="S432" s="17">
        <f>R432*Q432</f>
        <v>0</v>
      </c>
    </row>
    <row r="433" spans="1:19" ht="15" hidden="1" customHeight="1">
      <c r="A433" s="48" t="s">
        <v>739</v>
      </c>
      <c r="B433" s="11" t="s">
        <v>807</v>
      </c>
      <c r="C433" s="11" t="s">
        <v>808</v>
      </c>
      <c r="D433" s="11">
        <v>10</v>
      </c>
      <c r="E433" s="11">
        <v>160</v>
      </c>
      <c r="F433" s="11">
        <v>4</v>
      </c>
      <c r="G433" s="11">
        <v>24</v>
      </c>
      <c r="H433" s="11"/>
      <c r="I433" s="178">
        <v>12.16</v>
      </c>
      <c r="J433" s="164">
        <f>G433*I433</f>
        <v>291.84000000000003</v>
      </c>
      <c r="K433" s="22">
        <f>I433*(1-$S$5)</f>
        <v>10.336</v>
      </c>
      <c r="L433" s="10">
        <f>K433*G433</f>
        <v>248.06400000000002</v>
      </c>
      <c r="M433" s="10"/>
      <c r="N433" s="13">
        <f>K433*(1-$S$3)</f>
        <v>9.3024000000000004</v>
      </c>
      <c r="O433" s="13">
        <f>N433*G433</f>
        <v>223.25760000000002</v>
      </c>
      <c r="P433" s="169">
        <f>N433*(1-$S$1)</f>
        <v>9.3024000000000004</v>
      </c>
      <c r="Q433" s="169">
        <f>P433*G433</f>
        <v>223.25760000000002</v>
      </c>
      <c r="R433" s="16"/>
      <c r="S433" s="17">
        <f>R433*Q433</f>
        <v>0</v>
      </c>
    </row>
    <row r="434" spans="1:19" ht="15" hidden="1" customHeight="1">
      <c r="B434" s="11"/>
      <c r="C434" s="30" t="s">
        <v>809</v>
      </c>
      <c r="D434" s="11"/>
      <c r="E434" s="11"/>
      <c r="F434" s="11"/>
      <c r="G434" s="11"/>
      <c r="H434" s="11"/>
      <c r="I434" s="178"/>
      <c r="J434" s="164"/>
      <c r="K434" s="22"/>
      <c r="L434" s="10"/>
      <c r="M434" s="10"/>
      <c r="N434" s="13"/>
      <c r="O434" s="13"/>
      <c r="P434" s="169"/>
      <c r="Q434" s="169"/>
      <c r="R434" s="16"/>
      <c r="S434" s="17"/>
    </row>
    <row r="435" spans="1:19" ht="15" hidden="1" customHeight="1">
      <c r="A435" s="48" t="s">
        <v>739</v>
      </c>
      <c r="B435" s="11" t="s">
        <v>810</v>
      </c>
      <c r="C435" s="11" t="s">
        <v>811</v>
      </c>
      <c r="D435" s="11">
        <v>1</v>
      </c>
      <c r="E435" s="11">
        <v>80</v>
      </c>
      <c r="F435" s="11">
        <v>4</v>
      </c>
      <c r="G435" s="11">
        <v>48</v>
      </c>
      <c r="H435" s="11"/>
      <c r="I435" s="178">
        <v>7.26</v>
      </c>
      <c r="J435" s="164">
        <f>G435*I435</f>
        <v>348.48</v>
      </c>
      <c r="K435" s="22">
        <f>I435*(1-$S$5)</f>
        <v>6.1709999999999994</v>
      </c>
      <c r="L435" s="10">
        <f>K435*G435</f>
        <v>296.20799999999997</v>
      </c>
      <c r="M435" s="10"/>
      <c r="N435" s="13">
        <f>K435*(1-$S$3)</f>
        <v>5.5538999999999996</v>
      </c>
      <c r="O435" s="13">
        <f>N435*G435</f>
        <v>266.5872</v>
      </c>
      <c r="P435" s="169">
        <f>N435*(1-$S$1)</f>
        <v>5.5538999999999996</v>
      </c>
      <c r="Q435" s="169">
        <f>P435*G435</f>
        <v>266.5872</v>
      </c>
      <c r="R435" s="16"/>
      <c r="S435" s="17">
        <f>R435*Q435</f>
        <v>0</v>
      </c>
    </row>
    <row r="436" spans="1:19" ht="15" hidden="1" customHeight="1">
      <c r="A436" s="48" t="s">
        <v>739</v>
      </c>
      <c r="B436" s="11" t="s">
        <v>812</v>
      </c>
      <c r="C436" s="11" t="s">
        <v>813</v>
      </c>
      <c r="D436" s="11">
        <v>10</v>
      </c>
      <c r="E436" s="11">
        <v>160</v>
      </c>
      <c r="F436" s="11">
        <v>4</v>
      </c>
      <c r="G436" s="11">
        <v>24</v>
      </c>
      <c r="H436" s="11"/>
      <c r="I436" s="178">
        <v>12.16</v>
      </c>
      <c r="J436" s="164">
        <f>G436*I436</f>
        <v>291.84000000000003</v>
      </c>
      <c r="K436" s="22">
        <f>I436*(1-$S$5)</f>
        <v>10.336</v>
      </c>
      <c r="L436" s="10">
        <f>K436*G436</f>
        <v>248.06400000000002</v>
      </c>
      <c r="M436" s="10"/>
      <c r="N436" s="13">
        <f>K436*(1-$S$3)</f>
        <v>9.3024000000000004</v>
      </c>
      <c r="O436" s="13">
        <f>N436*G436</f>
        <v>223.25760000000002</v>
      </c>
      <c r="P436" s="169">
        <f>N436*(1-$S$1)</f>
        <v>9.3024000000000004</v>
      </c>
      <c r="Q436" s="169">
        <f>P436*G436</f>
        <v>223.25760000000002</v>
      </c>
      <c r="R436" s="16"/>
      <c r="S436" s="17">
        <f>R436*Q436</f>
        <v>0</v>
      </c>
    </row>
    <row r="437" spans="1:19" ht="15" hidden="1" customHeight="1">
      <c r="B437" s="11"/>
      <c r="C437" s="30" t="s">
        <v>814</v>
      </c>
      <c r="D437" s="11"/>
      <c r="E437" s="11"/>
      <c r="F437" s="11"/>
      <c r="G437" s="11"/>
      <c r="H437" s="11"/>
      <c r="I437" s="178"/>
      <c r="J437" s="164"/>
      <c r="K437" s="22"/>
      <c r="L437" s="10"/>
      <c r="M437" s="10"/>
      <c r="N437" s="13"/>
      <c r="O437" s="13"/>
      <c r="P437" s="169"/>
      <c r="Q437" s="169"/>
      <c r="R437" s="16"/>
      <c r="S437" s="17"/>
    </row>
    <row r="438" spans="1:19" ht="15" hidden="1" customHeight="1">
      <c r="A438" s="48" t="s">
        <v>739</v>
      </c>
      <c r="B438" s="11" t="s">
        <v>815</v>
      </c>
      <c r="C438" s="11" t="s">
        <v>816</v>
      </c>
      <c r="D438" s="11">
        <v>1</v>
      </c>
      <c r="E438" s="11">
        <v>80</v>
      </c>
      <c r="F438" s="11">
        <v>4</v>
      </c>
      <c r="G438" s="11">
        <v>48</v>
      </c>
      <c r="H438" s="11"/>
      <c r="I438" s="178">
        <v>7.26</v>
      </c>
      <c r="J438" s="164">
        <f>G438*I438</f>
        <v>348.48</v>
      </c>
      <c r="K438" s="22">
        <f>I438*(1-$S$5)</f>
        <v>6.1709999999999994</v>
      </c>
      <c r="L438" s="10">
        <f>K438*G438</f>
        <v>296.20799999999997</v>
      </c>
      <c r="M438" s="10"/>
      <c r="N438" s="13">
        <f>K438*(1-$S$3)</f>
        <v>5.5538999999999996</v>
      </c>
      <c r="O438" s="13">
        <f>N438*G438</f>
        <v>266.5872</v>
      </c>
      <c r="P438" s="169">
        <f>N438*(1-$S$1)</f>
        <v>5.5538999999999996</v>
      </c>
      <c r="Q438" s="169">
        <f>P438*G438</f>
        <v>266.5872</v>
      </c>
      <c r="R438" s="16"/>
      <c r="S438" s="17">
        <f>R438*Q438</f>
        <v>0</v>
      </c>
    </row>
    <row r="439" spans="1:19" ht="15" hidden="1" customHeight="1">
      <c r="A439" s="48" t="s">
        <v>739</v>
      </c>
      <c r="B439" s="11" t="s">
        <v>817</v>
      </c>
      <c r="C439" s="11" t="s">
        <v>818</v>
      </c>
      <c r="D439" s="11">
        <v>10</v>
      </c>
      <c r="E439" s="11">
        <v>160</v>
      </c>
      <c r="F439" s="11">
        <v>4</v>
      </c>
      <c r="G439" s="11">
        <v>24</v>
      </c>
      <c r="H439" s="11"/>
      <c r="I439" s="178">
        <v>12.16</v>
      </c>
      <c r="J439" s="164">
        <f>G439*I439</f>
        <v>291.84000000000003</v>
      </c>
      <c r="K439" s="22">
        <f>I439*(1-$S$5)</f>
        <v>10.336</v>
      </c>
      <c r="L439" s="10">
        <f>K439*G439</f>
        <v>248.06400000000002</v>
      </c>
      <c r="M439" s="10"/>
      <c r="N439" s="13">
        <f>K439*(1-$S$3)</f>
        <v>9.3024000000000004</v>
      </c>
      <c r="O439" s="13">
        <f>N439*G439</f>
        <v>223.25760000000002</v>
      </c>
      <c r="P439" s="169">
        <f>N439*(1-$S$1)</f>
        <v>9.3024000000000004</v>
      </c>
      <c r="Q439" s="169">
        <f>P439*G439</f>
        <v>223.25760000000002</v>
      </c>
      <c r="R439" s="16"/>
      <c r="S439" s="17">
        <f>R439*Q439</f>
        <v>0</v>
      </c>
    </row>
    <row r="440" spans="1:19" ht="15" hidden="1" customHeight="1">
      <c r="B440" s="11"/>
      <c r="C440" s="30" t="s">
        <v>819</v>
      </c>
      <c r="D440" s="11"/>
      <c r="E440" s="11"/>
      <c r="F440" s="11"/>
      <c r="G440" s="11"/>
      <c r="H440" s="11"/>
      <c r="I440" s="178"/>
      <c r="J440" s="164"/>
      <c r="K440" s="22"/>
      <c r="L440" s="10"/>
      <c r="M440" s="10"/>
      <c r="N440" s="13"/>
      <c r="O440" s="13"/>
      <c r="P440" s="169"/>
      <c r="Q440" s="169"/>
      <c r="R440" s="16"/>
      <c r="S440" s="17"/>
    </row>
    <row r="441" spans="1:19" ht="15" hidden="1" customHeight="1">
      <c r="A441" s="48" t="s">
        <v>739</v>
      </c>
      <c r="B441" s="11" t="s">
        <v>820</v>
      </c>
      <c r="C441" s="11" t="s">
        <v>821</v>
      </c>
      <c r="D441" s="11">
        <v>1</v>
      </c>
      <c r="E441" s="11">
        <v>80</v>
      </c>
      <c r="F441" s="11">
        <v>4</v>
      </c>
      <c r="G441" s="11">
        <v>48</v>
      </c>
      <c r="H441" s="11"/>
      <c r="I441" s="178">
        <v>7.26</v>
      </c>
      <c r="J441" s="164">
        <f>G441*I441</f>
        <v>348.48</v>
      </c>
      <c r="K441" s="22">
        <f>I441*(1-$S$5)</f>
        <v>6.1709999999999994</v>
      </c>
      <c r="L441" s="10">
        <f>K441*G441</f>
        <v>296.20799999999997</v>
      </c>
      <c r="M441" s="10"/>
      <c r="N441" s="13">
        <f>K441*(1-$S$3)</f>
        <v>5.5538999999999996</v>
      </c>
      <c r="O441" s="13">
        <f>N441*G441</f>
        <v>266.5872</v>
      </c>
      <c r="P441" s="169">
        <f>N441*(1-$S$1)</f>
        <v>5.5538999999999996</v>
      </c>
      <c r="Q441" s="169">
        <f>P441*G441</f>
        <v>266.5872</v>
      </c>
      <c r="R441" s="16"/>
      <c r="S441" s="17">
        <f>R441*Q441</f>
        <v>0</v>
      </c>
    </row>
    <row r="442" spans="1:19" ht="15" hidden="1" customHeight="1">
      <c r="A442" s="48" t="s">
        <v>739</v>
      </c>
      <c r="B442" s="11" t="s">
        <v>822</v>
      </c>
      <c r="C442" s="11" t="s">
        <v>823</v>
      </c>
      <c r="D442" s="11">
        <v>10</v>
      </c>
      <c r="E442" s="11">
        <v>160</v>
      </c>
      <c r="F442" s="11">
        <v>4</v>
      </c>
      <c r="G442" s="11">
        <v>24</v>
      </c>
      <c r="H442" s="11"/>
      <c r="I442" s="178">
        <v>12.16</v>
      </c>
      <c r="J442" s="164">
        <f>G442*I442</f>
        <v>291.84000000000003</v>
      </c>
      <c r="K442" s="22">
        <f>I442*(1-$S$5)</f>
        <v>10.336</v>
      </c>
      <c r="L442" s="10">
        <f>K442*G442</f>
        <v>248.06400000000002</v>
      </c>
      <c r="M442" s="10"/>
      <c r="N442" s="13">
        <f>K442*(1-$S$3)</f>
        <v>9.3024000000000004</v>
      </c>
      <c r="O442" s="13">
        <f>N442*G442</f>
        <v>223.25760000000002</v>
      </c>
      <c r="P442" s="169">
        <f>N442*(1-$S$1)</f>
        <v>9.3024000000000004</v>
      </c>
      <c r="Q442" s="169">
        <f>P442*G442</f>
        <v>223.25760000000002</v>
      </c>
      <c r="R442" s="16"/>
      <c r="S442" s="17">
        <f>R442*Q442</f>
        <v>0</v>
      </c>
    </row>
    <row r="443" spans="1:19" ht="15" hidden="1" customHeight="1">
      <c r="A443" s="48" t="s">
        <v>739</v>
      </c>
      <c r="B443" s="11" t="s">
        <v>824</v>
      </c>
      <c r="C443" s="11" t="s">
        <v>825</v>
      </c>
      <c r="D443" s="11">
        <v>12</v>
      </c>
      <c r="E443" s="11">
        <v>192</v>
      </c>
      <c r="F443" s="11">
        <v>4</v>
      </c>
      <c r="G443" s="11">
        <v>24</v>
      </c>
      <c r="H443" s="11"/>
      <c r="I443" s="178">
        <v>15.16</v>
      </c>
      <c r="J443" s="164">
        <f>G443*I443</f>
        <v>363.84000000000003</v>
      </c>
      <c r="K443" s="22">
        <f>I443*(1-$S$5)</f>
        <v>12.885999999999999</v>
      </c>
      <c r="L443" s="10">
        <f>K443*G443</f>
        <v>309.26400000000001</v>
      </c>
      <c r="M443" s="10"/>
      <c r="N443" s="13">
        <f>K443*(1-$S$3)</f>
        <v>11.5974</v>
      </c>
      <c r="O443" s="13">
        <f>N443*G443</f>
        <v>278.33760000000001</v>
      </c>
      <c r="P443" s="169">
        <f>N443*(1-$S$1)</f>
        <v>11.5974</v>
      </c>
      <c r="Q443" s="169">
        <f>P443*G443</f>
        <v>278.33760000000001</v>
      </c>
      <c r="R443" s="16"/>
      <c r="S443" s="17">
        <f>R443*Q443</f>
        <v>0</v>
      </c>
    </row>
    <row r="444" spans="1:19" ht="15" hidden="1" customHeight="1">
      <c r="A444" s="48" t="s">
        <v>739</v>
      </c>
      <c r="B444" s="11" t="s">
        <v>826</v>
      </c>
      <c r="C444" s="11" t="s">
        <v>827</v>
      </c>
      <c r="D444" s="11">
        <v>15</v>
      </c>
      <c r="E444" s="11">
        <v>240</v>
      </c>
      <c r="F444" s="11">
        <v>2</v>
      </c>
      <c r="G444" s="11">
        <v>24</v>
      </c>
      <c r="H444" s="11"/>
      <c r="I444" s="178">
        <v>18.57</v>
      </c>
      <c r="J444" s="164">
        <f>G444*I444</f>
        <v>445.68</v>
      </c>
      <c r="K444" s="22">
        <f>I444*(1-$S$5)</f>
        <v>15.7845</v>
      </c>
      <c r="L444" s="10">
        <f>K444*G444</f>
        <v>378.82799999999997</v>
      </c>
      <c r="M444" s="10"/>
      <c r="N444" s="13">
        <f>K444*(1-$S$3)</f>
        <v>14.206049999999999</v>
      </c>
      <c r="O444" s="13">
        <f>N444*G444</f>
        <v>340.9452</v>
      </c>
      <c r="P444" s="169">
        <f>N444*(1-$S$1)</f>
        <v>14.206049999999999</v>
      </c>
      <c r="Q444" s="169">
        <f>P444*G444</f>
        <v>340.9452</v>
      </c>
      <c r="R444" s="16"/>
      <c r="S444" s="17">
        <f>R444*Q444</f>
        <v>0</v>
      </c>
    </row>
    <row r="445" spans="1:19" ht="15" hidden="1" customHeight="1">
      <c r="A445" s="48" t="s">
        <v>739</v>
      </c>
      <c r="B445" s="11" t="s">
        <v>828</v>
      </c>
      <c r="C445" s="11" t="s">
        <v>829</v>
      </c>
      <c r="D445" s="11">
        <v>20</v>
      </c>
      <c r="E445" s="11">
        <v>320</v>
      </c>
      <c r="F445" s="11">
        <v>2</v>
      </c>
      <c r="G445" s="11">
        <v>20</v>
      </c>
      <c r="H445" s="11"/>
      <c r="I445" s="178">
        <v>24.56</v>
      </c>
      <c r="J445" s="164">
        <f>G445*I445</f>
        <v>491.2</v>
      </c>
      <c r="K445" s="22">
        <f>I445*(1-$S$5)</f>
        <v>20.875999999999998</v>
      </c>
      <c r="L445" s="10">
        <f>K445*G445</f>
        <v>417.52</v>
      </c>
      <c r="M445" s="10"/>
      <c r="N445" s="13">
        <f>K445*(1-$S$3)</f>
        <v>18.788399999999999</v>
      </c>
      <c r="O445" s="13">
        <f>N445*G445</f>
        <v>375.76799999999997</v>
      </c>
      <c r="P445" s="169">
        <f>N445*(1-$S$1)</f>
        <v>18.788399999999999</v>
      </c>
      <c r="Q445" s="169">
        <f>P445*G445</f>
        <v>375.76799999999997</v>
      </c>
      <c r="R445" s="16"/>
      <c r="S445" s="17">
        <f>R445*Q445</f>
        <v>0</v>
      </c>
    </row>
    <row r="446" spans="1:19" ht="15" hidden="1" customHeight="1">
      <c r="B446" s="11"/>
      <c r="C446" s="30" t="s">
        <v>830</v>
      </c>
      <c r="D446" s="11"/>
      <c r="E446" s="11"/>
      <c r="F446" s="11"/>
      <c r="G446" s="11"/>
      <c r="H446" s="11"/>
      <c r="I446" s="178"/>
      <c r="J446" s="164"/>
      <c r="K446" s="22"/>
      <c r="L446" s="10"/>
      <c r="M446" s="10"/>
      <c r="N446" s="13"/>
      <c r="O446" s="13"/>
      <c r="P446" s="169"/>
      <c r="Q446" s="169"/>
      <c r="R446" s="16"/>
      <c r="S446" s="17"/>
    </row>
    <row r="447" spans="1:19" ht="15" hidden="1" customHeight="1">
      <c r="A447" s="48" t="s">
        <v>739</v>
      </c>
      <c r="B447" s="11" t="s">
        <v>831</v>
      </c>
      <c r="C447" s="11" t="s">
        <v>832</v>
      </c>
      <c r="D447" s="11">
        <v>1</v>
      </c>
      <c r="E447" s="11">
        <v>80</v>
      </c>
      <c r="F447" s="11">
        <v>4</v>
      </c>
      <c r="G447" s="11">
        <v>48</v>
      </c>
      <c r="H447" s="11"/>
      <c r="I447" s="178">
        <v>7.26</v>
      </c>
      <c r="J447" s="164">
        <f>G447*I447</f>
        <v>348.48</v>
      </c>
      <c r="K447" s="22">
        <f>I447*(1-$S$5)</f>
        <v>6.1709999999999994</v>
      </c>
      <c r="L447" s="10">
        <f>K447*G447</f>
        <v>296.20799999999997</v>
      </c>
      <c r="M447" s="10"/>
      <c r="N447" s="13">
        <f>K447*(1-$S$3)</f>
        <v>5.5538999999999996</v>
      </c>
      <c r="O447" s="13">
        <f>N447*G447</f>
        <v>266.5872</v>
      </c>
      <c r="P447" s="169">
        <f>N447*(1-$S$1)</f>
        <v>5.5538999999999996</v>
      </c>
      <c r="Q447" s="169">
        <f>P447*G447</f>
        <v>266.5872</v>
      </c>
      <c r="R447" s="16"/>
      <c r="S447" s="17">
        <f>R447*Q447</f>
        <v>0</v>
      </c>
    </row>
    <row r="448" spans="1:19" ht="15" hidden="1" customHeight="1">
      <c r="A448" s="48" t="s">
        <v>739</v>
      </c>
      <c r="B448" s="11" t="s">
        <v>833</v>
      </c>
      <c r="C448" s="11" t="s">
        <v>834</v>
      </c>
      <c r="D448" s="11">
        <v>10</v>
      </c>
      <c r="E448" s="11">
        <v>160</v>
      </c>
      <c r="F448" s="11">
        <v>4</v>
      </c>
      <c r="G448" s="11">
        <v>24</v>
      </c>
      <c r="H448" s="11"/>
      <c r="I448" s="178">
        <v>12.16</v>
      </c>
      <c r="J448" s="164">
        <f>G448*I448</f>
        <v>291.84000000000003</v>
      </c>
      <c r="K448" s="22">
        <f>I448*(1-$S$5)</f>
        <v>10.336</v>
      </c>
      <c r="L448" s="10">
        <f>K448*G448</f>
        <v>248.06400000000002</v>
      </c>
      <c r="M448" s="10"/>
      <c r="N448" s="13">
        <f>K448*(1-$S$3)</f>
        <v>9.3024000000000004</v>
      </c>
      <c r="O448" s="13">
        <f>N448*G448</f>
        <v>223.25760000000002</v>
      </c>
      <c r="P448" s="169">
        <f>N448*(1-$S$1)</f>
        <v>9.3024000000000004</v>
      </c>
      <c r="Q448" s="169">
        <f>P448*G448</f>
        <v>223.25760000000002</v>
      </c>
      <c r="R448" s="16"/>
      <c r="S448" s="17">
        <f>R448*Q448</f>
        <v>0</v>
      </c>
    </row>
    <row r="449" spans="1:19" ht="15" hidden="1" customHeight="1">
      <c r="A449" s="48" t="s">
        <v>739</v>
      </c>
      <c r="B449" s="11" t="s">
        <v>835</v>
      </c>
      <c r="C449" s="11" t="s">
        <v>836</v>
      </c>
      <c r="D449" s="11">
        <v>12</v>
      </c>
      <c r="E449" s="11">
        <v>192</v>
      </c>
      <c r="F449" s="11">
        <v>4</v>
      </c>
      <c r="G449" s="11">
        <v>24</v>
      </c>
      <c r="H449" s="11"/>
      <c r="I449" s="178">
        <v>15.16</v>
      </c>
      <c r="J449" s="164">
        <f>G449*I449</f>
        <v>363.84000000000003</v>
      </c>
      <c r="K449" s="22">
        <f>I449*(1-$S$5)</f>
        <v>12.885999999999999</v>
      </c>
      <c r="L449" s="10">
        <f>K449*G449</f>
        <v>309.26400000000001</v>
      </c>
      <c r="M449" s="10"/>
      <c r="N449" s="13">
        <f>K449*(1-$S$3)</f>
        <v>11.5974</v>
      </c>
      <c r="O449" s="13">
        <f>N449*G449</f>
        <v>278.33760000000001</v>
      </c>
      <c r="P449" s="169">
        <f>N449*(1-$S$1)</f>
        <v>11.5974</v>
      </c>
      <c r="Q449" s="169">
        <f>P449*G449</f>
        <v>278.33760000000001</v>
      </c>
      <c r="R449" s="16"/>
      <c r="S449" s="17">
        <f>R449*Q449</f>
        <v>0</v>
      </c>
    </row>
    <row r="450" spans="1:19" ht="15" hidden="1" customHeight="1">
      <c r="A450" s="48" t="s">
        <v>739</v>
      </c>
      <c r="B450" s="11" t="s">
        <v>837</v>
      </c>
      <c r="C450" s="11" t="s">
        <v>838</v>
      </c>
      <c r="D450" s="11">
        <v>15</v>
      </c>
      <c r="E450" s="11">
        <v>240</v>
      </c>
      <c r="F450" s="11">
        <v>2</v>
      </c>
      <c r="G450" s="11">
        <v>24</v>
      </c>
      <c r="H450" s="11"/>
      <c r="I450" s="178">
        <v>18.57</v>
      </c>
      <c r="J450" s="164">
        <f>G450*I450</f>
        <v>445.68</v>
      </c>
      <c r="K450" s="22">
        <f>I450*(1-$S$5)</f>
        <v>15.7845</v>
      </c>
      <c r="L450" s="10">
        <f>K450*G450</f>
        <v>378.82799999999997</v>
      </c>
      <c r="M450" s="10"/>
      <c r="N450" s="13">
        <f>K450*(1-$S$3)</f>
        <v>14.206049999999999</v>
      </c>
      <c r="O450" s="13">
        <f>N450*G450</f>
        <v>340.9452</v>
      </c>
      <c r="P450" s="169">
        <f>N450*(1-$S$1)</f>
        <v>14.206049999999999</v>
      </c>
      <c r="Q450" s="169">
        <f>P450*G450</f>
        <v>340.9452</v>
      </c>
      <c r="R450" s="16"/>
      <c r="S450" s="17">
        <f>R450*Q450</f>
        <v>0</v>
      </c>
    </row>
    <row r="451" spans="1:19" ht="15" hidden="1" customHeight="1">
      <c r="A451" s="48" t="s">
        <v>739</v>
      </c>
      <c r="B451" s="11" t="s">
        <v>839</v>
      </c>
      <c r="C451" s="11" t="s">
        <v>840</v>
      </c>
      <c r="D451" s="11">
        <v>20</v>
      </c>
      <c r="E451" s="11">
        <v>320</v>
      </c>
      <c r="F451" s="11">
        <v>2</v>
      </c>
      <c r="G451" s="11">
        <v>20</v>
      </c>
      <c r="H451" s="11"/>
      <c r="I451" s="178">
        <v>24.56</v>
      </c>
      <c r="J451" s="164">
        <f>G451*I451</f>
        <v>491.2</v>
      </c>
      <c r="K451" s="22">
        <f>I451*(1-$S$5)</f>
        <v>20.875999999999998</v>
      </c>
      <c r="L451" s="10">
        <f>K451*G451</f>
        <v>417.52</v>
      </c>
      <c r="M451" s="10"/>
      <c r="N451" s="13">
        <f>K451*(1-$S$3)</f>
        <v>18.788399999999999</v>
      </c>
      <c r="O451" s="13">
        <f>N451*G451</f>
        <v>375.76799999999997</v>
      </c>
      <c r="P451" s="169">
        <f>N451*(1-$S$1)</f>
        <v>18.788399999999999</v>
      </c>
      <c r="Q451" s="169">
        <f>P451*G451</f>
        <v>375.76799999999997</v>
      </c>
      <c r="R451" s="16"/>
      <c r="S451" s="17">
        <f>R451*Q451</f>
        <v>0</v>
      </c>
    </row>
    <row r="452" spans="1:19" ht="15" hidden="1" customHeight="1">
      <c r="I452" s="180"/>
      <c r="J452" s="165"/>
    </row>
    <row r="453" spans="1:19" ht="15" hidden="1" customHeight="1">
      <c r="A453" s="48" t="s">
        <v>739</v>
      </c>
      <c r="B453" s="11" t="s">
        <v>841</v>
      </c>
      <c r="C453" s="11" t="s">
        <v>842</v>
      </c>
      <c r="D453" s="11">
        <v>1</v>
      </c>
      <c r="E453" s="11">
        <v>80</v>
      </c>
      <c r="F453" s="11">
        <v>5</v>
      </c>
      <c r="G453" s="11">
        <v>60</v>
      </c>
      <c r="H453" s="11"/>
      <c r="I453" s="178">
        <v>4.37</v>
      </c>
      <c r="J453" s="164">
        <f>G453*I453</f>
        <v>262.2</v>
      </c>
      <c r="K453" s="22">
        <f>I453*(1-$S$5)</f>
        <v>3.7145000000000001</v>
      </c>
      <c r="L453" s="10">
        <f>K453*G453</f>
        <v>222.87</v>
      </c>
      <c r="M453" s="10"/>
      <c r="N453" s="13">
        <f>K453*(1-$S$3)</f>
        <v>3.3430500000000003</v>
      </c>
      <c r="O453" s="13">
        <f>N453*G453</f>
        <v>200.58300000000003</v>
      </c>
      <c r="P453" s="169">
        <f>N453*(1-$S$1)</f>
        <v>3.3430500000000003</v>
      </c>
      <c r="Q453" s="169">
        <f>P453*G453</f>
        <v>200.58300000000003</v>
      </c>
      <c r="R453" s="16"/>
      <c r="S453" s="17">
        <f>R453*Q453</f>
        <v>0</v>
      </c>
    </row>
    <row r="454" spans="1:19" ht="15" hidden="1" customHeight="1">
      <c r="A454" s="48" t="s">
        <v>739</v>
      </c>
      <c r="B454" s="11" t="s">
        <v>843</v>
      </c>
      <c r="C454" s="11" t="s">
        <v>844</v>
      </c>
      <c r="D454" s="11">
        <v>1</v>
      </c>
      <c r="E454" s="11">
        <v>80</v>
      </c>
      <c r="F454" s="11">
        <v>4</v>
      </c>
      <c r="G454" s="11">
        <v>40</v>
      </c>
      <c r="H454" s="11"/>
      <c r="I454" s="178">
        <v>7.46</v>
      </c>
      <c r="J454" s="164">
        <f>G454*I454</f>
        <v>298.39999999999998</v>
      </c>
      <c r="K454" s="22">
        <f>I454*(1-$S$5)</f>
        <v>6.3410000000000002</v>
      </c>
      <c r="L454" s="10">
        <f>K454*G454</f>
        <v>253.64000000000001</v>
      </c>
      <c r="M454" s="10"/>
      <c r="N454" s="13">
        <f>K454*(1-$S$3)</f>
        <v>5.7069000000000001</v>
      </c>
      <c r="O454" s="13">
        <f>N454*G454</f>
        <v>228.27600000000001</v>
      </c>
      <c r="P454" s="169">
        <f>N454*(1-$S$1)</f>
        <v>5.7069000000000001</v>
      </c>
      <c r="Q454" s="169">
        <f>P454*G454</f>
        <v>228.27600000000001</v>
      </c>
      <c r="R454" s="16"/>
      <c r="S454" s="17">
        <f>R454*Q454</f>
        <v>0</v>
      </c>
    </row>
    <row r="455" spans="1:19" ht="15" hidden="1" customHeight="1">
      <c r="A455" s="48" t="s">
        <v>739</v>
      </c>
      <c r="B455" s="11" t="s">
        <v>845</v>
      </c>
      <c r="C455" s="11" t="s">
        <v>846</v>
      </c>
      <c r="D455" s="11">
        <v>1</v>
      </c>
      <c r="E455" s="11">
        <v>80</v>
      </c>
      <c r="F455" s="11">
        <v>5</v>
      </c>
      <c r="G455" s="11">
        <v>60</v>
      </c>
      <c r="H455" s="11"/>
      <c r="I455" s="178">
        <v>4.45</v>
      </c>
      <c r="J455" s="164">
        <f>G455*I455</f>
        <v>267</v>
      </c>
      <c r="K455" s="22">
        <f>I455*(1-$S$5)</f>
        <v>3.7825000000000002</v>
      </c>
      <c r="L455" s="10">
        <f>K455*G455</f>
        <v>226.95000000000002</v>
      </c>
      <c r="M455" s="10"/>
      <c r="N455" s="13">
        <f>K455*(1-$S$3)</f>
        <v>3.4042500000000002</v>
      </c>
      <c r="O455" s="13">
        <f>N455*G455</f>
        <v>204.25500000000002</v>
      </c>
      <c r="P455" s="169">
        <f>N455*(1-$S$1)</f>
        <v>3.4042500000000002</v>
      </c>
      <c r="Q455" s="169">
        <f>P455*G455</f>
        <v>204.25500000000002</v>
      </c>
      <c r="R455" s="16"/>
      <c r="S455" s="17">
        <f>R455*Q455</f>
        <v>0</v>
      </c>
    </row>
    <row r="456" spans="1:19" ht="15" hidden="1" customHeight="1">
      <c r="B456" s="11"/>
      <c r="C456" s="11"/>
      <c r="D456" s="11"/>
      <c r="E456" s="11"/>
      <c r="F456" s="11"/>
      <c r="G456" s="11"/>
      <c r="H456" s="11"/>
      <c r="I456" s="180"/>
      <c r="J456" s="165"/>
      <c r="K456" s="22"/>
      <c r="L456" s="10"/>
      <c r="M456" s="10"/>
      <c r="N456" s="13"/>
      <c r="O456" s="13"/>
      <c r="P456" s="169"/>
      <c r="Q456" s="169"/>
      <c r="R456" s="16"/>
      <c r="S456" s="17"/>
    </row>
    <row r="457" spans="1:19" ht="15" hidden="1" customHeight="1">
      <c r="A457" s="48" t="s">
        <v>739</v>
      </c>
      <c r="B457" s="11" t="s">
        <v>847</v>
      </c>
      <c r="C457" s="11" t="s">
        <v>848</v>
      </c>
      <c r="D457" s="11">
        <v>1</v>
      </c>
      <c r="E457" s="11">
        <v>80</v>
      </c>
      <c r="F457" s="11">
        <v>5</v>
      </c>
      <c r="G457" s="11">
        <v>60</v>
      </c>
      <c r="H457" s="11"/>
      <c r="I457" s="178">
        <v>4.37</v>
      </c>
      <c r="J457" s="164">
        <f>G457*I457</f>
        <v>262.2</v>
      </c>
      <c r="K457" s="22">
        <f>I457*(1-$S$5)</f>
        <v>3.7145000000000001</v>
      </c>
      <c r="L457" s="10">
        <f>K457*G457</f>
        <v>222.87</v>
      </c>
      <c r="M457" s="10"/>
      <c r="N457" s="13">
        <f>K457*(1-$S$3)</f>
        <v>3.3430500000000003</v>
      </c>
      <c r="O457" s="13">
        <f>N457*G457</f>
        <v>200.58300000000003</v>
      </c>
      <c r="P457" s="169">
        <f>N457*(1-$S$1)</f>
        <v>3.3430500000000003</v>
      </c>
      <c r="Q457" s="169">
        <f>P457*G457</f>
        <v>200.58300000000003</v>
      </c>
      <c r="R457" s="16"/>
      <c r="S457" s="17">
        <f>R457*Q457</f>
        <v>0</v>
      </c>
    </row>
    <row r="458" spans="1:19" ht="15" hidden="1" customHeight="1">
      <c r="A458" s="48" t="s">
        <v>739</v>
      </c>
      <c r="B458" s="11" t="s">
        <v>849</v>
      </c>
      <c r="C458" s="11" t="s">
        <v>850</v>
      </c>
      <c r="D458" s="11">
        <v>1</v>
      </c>
      <c r="E458" s="11">
        <v>80</v>
      </c>
      <c r="F458" s="11">
        <v>4</v>
      </c>
      <c r="G458" s="11">
        <v>40</v>
      </c>
      <c r="H458" s="11"/>
      <c r="I458" s="178">
        <v>7.46</v>
      </c>
      <c r="J458" s="164">
        <f>G458*I458</f>
        <v>298.39999999999998</v>
      </c>
      <c r="K458" s="22">
        <f>I458*(1-$S$5)</f>
        <v>6.3410000000000002</v>
      </c>
      <c r="L458" s="10">
        <f>K458*G458</f>
        <v>253.64000000000001</v>
      </c>
      <c r="M458" s="10"/>
      <c r="N458" s="13">
        <f>K458*(1-$S$3)</f>
        <v>5.7069000000000001</v>
      </c>
      <c r="O458" s="13">
        <f>N458*G458</f>
        <v>228.27600000000001</v>
      </c>
      <c r="P458" s="169">
        <f>N458*(1-$S$1)</f>
        <v>5.7069000000000001</v>
      </c>
      <c r="Q458" s="169">
        <f>P458*G458</f>
        <v>228.27600000000001</v>
      </c>
      <c r="R458" s="16"/>
      <c r="S458" s="17">
        <f>R458*Q458</f>
        <v>0</v>
      </c>
    </row>
    <row r="459" spans="1:19" ht="15" hidden="1" customHeight="1">
      <c r="A459" s="48" t="s">
        <v>739</v>
      </c>
      <c r="B459" s="11" t="s">
        <v>851</v>
      </c>
      <c r="C459" s="11" t="s">
        <v>852</v>
      </c>
      <c r="D459" s="11">
        <v>1</v>
      </c>
      <c r="E459" s="11">
        <v>80</v>
      </c>
      <c r="F459" s="11">
        <v>5</v>
      </c>
      <c r="G459" s="11">
        <v>60</v>
      </c>
      <c r="H459" s="11"/>
      <c r="I459" s="178">
        <v>4.45</v>
      </c>
      <c r="J459" s="164">
        <f>G459*I459</f>
        <v>267</v>
      </c>
      <c r="K459" s="22">
        <f>I459*(1-$S$5)</f>
        <v>3.7825000000000002</v>
      </c>
      <c r="L459" s="10">
        <f>K459*G459</f>
        <v>226.95000000000002</v>
      </c>
      <c r="M459" s="10"/>
      <c r="N459" s="13">
        <f>K459*(1-$S$3)</f>
        <v>3.4042500000000002</v>
      </c>
      <c r="O459" s="13">
        <f>N459*G459</f>
        <v>204.25500000000002</v>
      </c>
      <c r="P459" s="169">
        <f>N459*(1-$S$1)</f>
        <v>3.4042500000000002</v>
      </c>
      <c r="Q459" s="169">
        <f>P459*G459</f>
        <v>204.25500000000002</v>
      </c>
      <c r="R459" s="16"/>
      <c r="S459" s="17">
        <f>R459*Q459</f>
        <v>0</v>
      </c>
    </row>
    <row r="460" spans="1:19" ht="15" hidden="1" customHeight="1">
      <c r="I460" s="180"/>
      <c r="J460" s="165"/>
    </row>
    <row r="461" spans="1:19" ht="15" hidden="1" customHeight="1">
      <c r="A461" s="48" t="s">
        <v>739</v>
      </c>
      <c r="B461" s="11" t="s">
        <v>358</v>
      </c>
      <c r="C461" s="11" t="s">
        <v>359</v>
      </c>
      <c r="D461" s="11">
        <v>1</v>
      </c>
      <c r="E461" s="11">
        <v>96</v>
      </c>
      <c r="F461" s="11">
        <v>4</v>
      </c>
      <c r="G461" s="11">
        <v>48</v>
      </c>
      <c r="H461" s="11"/>
      <c r="I461" s="178">
        <v>8.4</v>
      </c>
      <c r="J461" s="164">
        <f t="shared" ref="J461:J467" si="298">G461*I461</f>
        <v>403.20000000000005</v>
      </c>
      <c r="K461" s="22">
        <f t="shared" ref="K461:K467" si="299">I461*(1-$S$5)</f>
        <v>7.14</v>
      </c>
      <c r="L461" s="10">
        <f t="shared" ref="L461:L467" si="300">K461*G461</f>
        <v>342.71999999999997</v>
      </c>
      <c r="M461" s="10"/>
      <c r="N461" s="13">
        <f t="shared" ref="N461:N467" si="301">K461*(1-$S$3)</f>
        <v>6.4260000000000002</v>
      </c>
      <c r="O461" s="13">
        <f t="shared" ref="O461:O467" si="302">N461*G461</f>
        <v>308.44799999999998</v>
      </c>
      <c r="P461" s="169">
        <f t="shared" ref="P461:P467" si="303">N461*(1-$S$1)</f>
        <v>6.4260000000000002</v>
      </c>
      <c r="Q461" s="169">
        <f t="shared" ref="Q461:Q467" si="304">P461*G461</f>
        <v>308.44799999999998</v>
      </c>
      <c r="R461" s="16"/>
      <c r="S461" s="17">
        <f t="shared" ref="S461:S467" si="305">R461*Q461</f>
        <v>0</v>
      </c>
    </row>
    <row r="462" spans="1:19" ht="15" hidden="1" customHeight="1">
      <c r="A462" s="48" t="s">
        <v>739</v>
      </c>
      <c r="B462" s="11" t="s">
        <v>360</v>
      </c>
      <c r="C462" s="11" t="s">
        <v>361</v>
      </c>
      <c r="D462" s="11">
        <v>1</v>
      </c>
      <c r="E462" s="11">
        <v>96</v>
      </c>
      <c r="F462" s="11">
        <v>4</v>
      </c>
      <c r="G462" s="11">
        <v>48</v>
      </c>
      <c r="H462" s="11"/>
      <c r="I462" s="178">
        <v>8.4</v>
      </c>
      <c r="J462" s="164">
        <f t="shared" si="298"/>
        <v>403.20000000000005</v>
      </c>
      <c r="K462" s="22">
        <f t="shared" si="299"/>
        <v>7.14</v>
      </c>
      <c r="L462" s="10">
        <f t="shared" si="300"/>
        <v>342.71999999999997</v>
      </c>
      <c r="M462" s="10"/>
      <c r="N462" s="13">
        <f t="shared" si="301"/>
        <v>6.4260000000000002</v>
      </c>
      <c r="O462" s="13">
        <f t="shared" si="302"/>
        <v>308.44799999999998</v>
      </c>
      <c r="P462" s="169">
        <f t="shared" si="303"/>
        <v>6.4260000000000002</v>
      </c>
      <c r="Q462" s="169">
        <f t="shared" si="304"/>
        <v>308.44799999999998</v>
      </c>
      <c r="R462" s="16"/>
      <c r="S462" s="17">
        <f t="shared" si="305"/>
        <v>0</v>
      </c>
    </row>
    <row r="463" spans="1:19" ht="15" hidden="1" customHeight="1">
      <c r="A463" s="48" t="s">
        <v>739</v>
      </c>
      <c r="B463" s="11" t="s">
        <v>853</v>
      </c>
      <c r="C463" s="11" t="s">
        <v>854</v>
      </c>
      <c r="D463" s="11">
        <v>1</v>
      </c>
      <c r="E463" s="11">
        <v>48</v>
      </c>
      <c r="F463" s="11">
        <v>20</v>
      </c>
      <c r="G463" s="11">
        <v>240</v>
      </c>
      <c r="H463" s="11"/>
      <c r="I463" s="178">
        <v>1.56</v>
      </c>
      <c r="J463" s="164">
        <f t="shared" si="298"/>
        <v>374.40000000000003</v>
      </c>
      <c r="K463" s="22">
        <f t="shared" si="299"/>
        <v>1.3260000000000001</v>
      </c>
      <c r="L463" s="10">
        <f t="shared" si="300"/>
        <v>318.24</v>
      </c>
      <c r="M463" s="10"/>
      <c r="N463" s="13">
        <f t="shared" si="301"/>
        <v>1.1934</v>
      </c>
      <c r="O463" s="13">
        <f t="shared" si="302"/>
        <v>286.416</v>
      </c>
      <c r="P463" s="169">
        <f t="shared" si="303"/>
        <v>1.1934</v>
      </c>
      <c r="Q463" s="169">
        <f t="shared" si="304"/>
        <v>286.416</v>
      </c>
      <c r="R463" s="16"/>
      <c r="S463" s="17">
        <f t="shared" si="305"/>
        <v>0</v>
      </c>
    </row>
    <row r="464" spans="1:19" ht="15" hidden="1" customHeight="1">
      <c r="A464" s="48" t="s">
        <v>739</v>
      </c>
      <c r="B464" s="11" t="s">
        <v>855</v>
      </c>
      <c r="C464" s="11" t="s">
        <v>856</v>
      </c>
      <c r="D464" s="11">
        <v>1</v>
      </c>
      <c r="E464" s="11">
        <v>96</v>
      </c>
      <c r="F464" s="11">
        <v>10</v>
      </c>
      <c r="G464" s="11">
        <v>120</v>
      </c>
      <c r="H464" s="11"/>
      <c r="I464" s="178">
        <v>2.95</v>
      </c>
      <c r="J464" s="164">
        <f t="shared" si="298"/>
        <v>354</v>
      </c>
      <c r="K464" s="22">
        <f t="shared" si="299"/>
        <v>2.5075000000000003</v>
      </c>
      <c r="L464" s="10">
        <f t="shared" si="300"/>
        <v>300.90000000000003</v>
      </c>
      <c r="M464" s="10"/>
      <c r="N464" s="13">
        <f t="shared" si="301"/>
        <v>2.2567500000000003</v>
      </c>
      <c r="O464" s="13">
        <f t="shared" si="302"/>
        <v>270.81000000000006</v>
      </c>
      <c r="P464" s="169">
        <f t="shared" si="303"/>
        <v>2.2567500000000003</v>
      </c>
      <c r="Q464" s="169">
        <f t="shared" si="304"/>
        <v>270.81000000000006</v>
      </c>
      <c r="R464" s="16"/>
      <c r="S464" s="17">
        <f t="shared" si="305"/>
        <v>0</v>
      </c>
    </row>
    <row r="465" spans="1:19" ht="15" hidden="1" customHeight="1">
      <c r="A465" s="48" t="s">
        <v>739</v>
      </c>
      <c r="B465" s="11" t="s">
        <v>857</v>
      </c>
      <c r="C465" s="11" t="s">
        <v>858</v>
      </c>
      <c r="D465" s="11">
        <v>1</v>
      </c>
      <c r="E465" s="11">
        <v>40</v>
      </c>
      <c r="F465" s="11">
        <v>20</v>
      </c>
      <c r="G465" s="11">
        <v>240</v>
      </c>
      <c r="H465" s="11"/>
      <c r="I465" s="178">
        <v>1.94</v>
      </c>
      <c r="J465" s="164">
        <f t="shared" si="298"/>
        <v>465.59999999999997</v>
      </c>
      <c r="K465" s="22">
        <f t="shared" si="299"/>
        <v>1.649</v>
      </c>
      <c r="L465" s="10">
        <f t="shared" si="300"/>
        <v>395.76</v>
      </c>
      <c r="M465" s="10"/>
      <c r="N465" s="13">
        <f t="shared" si="301"/>
        <v>1.4841</v>
      </c>
      <c r="O465" s="13">
        <f t="shared" si="302"/>
        <v>356.18399999999997</v>
      </c>
      <c r="P465" s="169">
        <f t="shared" si="303"/>
        <v>1.4841</v>
      </c>
      <c r="Q465" s="169">
        <f t="shared" si="304"/>
        <v>356.18399999999997</v>
      </c>
      <c r="R465" s="16"/>
      <c r="S465" s="17">
        <f t="shared" si="305"/>
        <v>0</v>
      </c>
    </row>
    <row r="466" spans="1:19" ht="15" hidden="1" customHeight="1">
      <c r="A466" s="48" t="s">
        <v>739</v>
      </c>
      <c r="B466" s="11" t="s">
        <v>859</v>
      </c>
      <c r="C466" s="11" t="s">
        <v>860</v>
      </c>
      <c r="D466" s="11">
        <v>1</v>
      </c>
      <c r="E466" s="11">
        <v>80</v>
      </c>
      <c r="F466" s="11">
        <v>10</v>
      </c>
      <c r="G466" s="11">
        <v>60</v>
      </c>
      <c r="H466" s="11"/>
      <c r="I466" s="178">
        <v>4.84</v>
      </c>
      <c r="J466" s="164">
        <f t="shared" si="298"/>
        <v>290.39999999999998</v>
      </c>
      <c r="K466" s="22">
        <f t="shared" si="299"/>
        <v>4.1139999999999999</v>
      </c>
      <c r="L466" s="10">
        <f t="shared" si="300"/>
        <v>246.84</v>
      </c>
      <c r="M466" s="10"/>
      <c r="N466" s="13">
        <f t="shared" si="301"/>
        <v>3.7025999999999999</v>
      </c>
      <c r="O466" s="13">
        <f t="shared" si="302"/>
        <v>222.15600000000001</v>
      </c>
      <c r="P466" s="169">
        <f t="shared" si="303"/>
        <v>3.7025999999999999</v>
      </c>
      <c r="Q466" s="169">
        <f t="shared" si="304"/>
        <v>222.15600000000001</v>
      </c>
      <c r="R466" s="16"/>
      <c r="S466" s="17">
        <f t="shared" si="305"/>
        <v>0</v>
      </c>
    </row>
    <row r="467" spans="1:19" ht="15" hidden="1" customHeight="1">
      <c r="A467" s="48" t="s">
        <v>739</v>
      </c>
      <c r="B467" s="11" t="s">
        <v>861</v>
      </c>
      <c r="C467" s="11" t="s">
        <v>862</v>
      </c>
      <c r="D467" s="11">
        <v>1</v>
      </c>
      <c r="E467" s="11">
        <v>96</v>
      </c>
      <c r="F467" s="11">
        <v>10</v>
      </c>
      <c r="G467" s="11">
        <v>60</v>
      </c>
      <c r="H467" s="11"/>
      <c r="I467" s="178">
        <v>5.65</v>
      </c>
      <c r="J467" s="164">
        <f t="shared" si="298"/>
        <v>339</v>
      </c>
      <c r="K467" s="22">
        <f t="shared" si="299"/>
        <v>4.8025000000000002</v>
      </c>
      <c r="L467" s="10">
        <f t="shared" si="300"/>
        <v>288.15000000000003</v>
      </c>
      <c r="M467" s="10"/>
      <c r="N467" s="13">
        <f t="shared" si="301"/>
        <v>4.3222500000000004</v>
      </c>
      <c r="O467" s="13">
        <f t="shared" si="302"/>
        <v>259.33500000000004</v>
      </c>
      <c r="P467" s="169">
        <f t="shared" si="303"/>
        <v>4.3222500000000004</v>
      </c>
      <c r="Q467" s="169">
        <f t="shared" si="304"/>
        <v>259.33500000000004</v>
      </c>
      <c r="R467" s="16"/>
      <c r="S467" s="17">
        <f t="shared" si="305"/>
        <v>0</v>
      </c>
    </row>
    <row r="468" spans="1:19" ht="15" hidden="1" customHeight="1">
      <c r="I468" s="180"/>
      <c r="J468" s="165"/>
    </row>
    <row r="469" spans="1:19" ht="15" hidden="1" customHeight="1">
      <c r="A469" s="48" t="s">
        <v>863</v>
      </c>
      <c r="B469" s="11" t="s">
        <v>864</v>
      </c>
      <c r="C469" s="11" t="s">
        <v>865</v>
      </c>
      <c r="D469" s="11">
        <v>1</v>
      </c>
      <c r="E469" s="11">
        <v>96</v>
      </c>
      <c r="F469" s="11">
        <v>5</v>
      </c>
      <c r="G469" s="11">
        <v>60</v>
      </c>
      <c r="H469" s="11"/>
      <c r="I469" s="178">
        <v>6.13</v>
      </c>
      <c r="J469" s="164">
        <f>G469*I469</f>
        <v>367.8</v>
      </c>
      <c r="K469" s="22">
        <f>I469*(1-$S$5)</f>
        <v>5.2104999999999997</v>
      </c>
      <c r="L469" s="10">
        <f>K469*G469</f>
        <v>312.63</v>
      </c>
      <c r="M469" s="10"/>
      <c r="N469" s="13">
        <f>K469*(1-$S$3)</f>
        <v>4.6894499999999999</v>
      </c>
      <c r="O469" s="13">
        <f>N469*G469</f>
        <v>281.36700000000002</v>
      </c>
      <c r="P469" s="169">
        <f>N469*(1-$S$1)</f>
        <v>4.6894499999999999</v>
      </c>
      <c r="Q469" s="169">
        <f>P469*G469</f>
        <v>281.36700000000002</v>
      </c>
      <c r="R469" s="16"/>
      <c r="S469" s="17">
        <f>R469*Q469</f>
        <v>0</v>
      </c>
    </row>
    <row r="470" spans="1:19" ht="15" hidden="1" customHeight="1">
      <c r="A470" s="48" t="s">
        <v>863</v>
      </c>
      <c r="B470" s="11" t="s">
        <v>866</v>
      </c>
      <c r="C470" s="11" t="s">
        <v>867</v>
      </c>
      <c r="D470" s="11">
        <v>10</v>
      </c>
      <c r="E470" s="11">
        <v>200</v>
      </c>
      <c r="F470" s="11">
        <v>5</v>
      </c>
      <c r="G470" s="11">
        <v>40</v>
      </c>
      <c r="H470" s="11"/>
      <c r="I470" s="178">
        <v>11.95</v>
      </c>
      <c r="J470" s="164">
        <f>G470*I470</f>
        <v>478</v>
      </c>
      <c r="K470" s="22">
        <f>I470*(1-$S$5)</f>
        <v>10.157499999999999</v>
      </c>
      <c r="L470" s="10">
        <f>K470*G470</f>
        <v>406.29999999999995</v>
      </c>
      <c r="M470" s="10"/>
      <c r="N470" s="13">
        <f>K470*(1-$S$3)</f>
        <v>9.14175</v>
      </c>
      <c r="O470" s="13">
        <f>N470*G470</f>
        <v>365.67</v>
      </c>
      <c r="P470" s="169">
        <f>N470*(1-$S$1)</f>
        <v>9.14175</v>
      </c>
      <c r="Q470" s="169">
        <f>P470*G470</f>
        <v>365.67</v>
      </c>
      <c r="R470" s="16"/>
      <c r="S470" s="17">
        <f>R470*Q470</f>
        <v>0</v>
      </c>
    </row>
    <row r="471" spans="1:19" ht="15" hidden="1" customHeight="1">
      <c r="A471" s="48" t="s">
        <v>863</v>
      </c>
      <c r="B471" s="11" t="s">
        <v>868</v>
      </c>
      <c r="C471" s="11" t="s">
        <v>869</v>
      </c>
      <c r="D471" s="11">
        <v>1</v>
      </c>
      <c r="E471" s="11">
        <v>48</v>
      </c>
      <c r="F471" s="11">
        <v>20</v>
      </c>
      <c r="G471" s="11">
        <v>240</v>
      </c>
      <c r="H471" s="11"/>
      <c r="I471" s="178">
        <v>1.96</v>
      </c>
      <c r="J471" s="164">
        <f>G471*I471</f>
        <v>470.4</v>
      </c>
      <c r="K471" s="22">
        <f>I471*(1-$S$5)</f>
        <v>1.6659999999999999</v>
      </c>
      <c r="L471" s="10">
        <f>K471*G471</f>
        <v>399.84</v>
      </c>
      <c r="M471" s="10"/>
      <c r="N471" s="13">
        <f>K471*(1-$S$3)</f>
        <v>1.4994000000000001</v>
      </c>
      <c r="O471" s="13">
        <f>N471*G471</f>
        <v>359.85599999999999</v>
      </c>
      <c r="P471" s="169">
        <f>N471*(1-$S$1)</f>
        <v>1.4994000000000001</v>
      </c>
      <c r="Q471" s="169">
        <f>P471*G471</f>
        <v>359.85599999999999</v>
      </c>
      <c r="R471" s="16"/>
      <c r="S471" s="17">
        <f>R471*Q471</f>
        <v>0</v>
      </c>
    </row>
    <row r="472" spans="1:19" ht="15" hidden="1" customHeight="1">
      <c r="A472" s="48" t="s">
        <v>863</v>
      </c>
      <c r="B472" s="11" t="s">
        <v>870</v>
      </c>
      <c r="C472" s="11" t="s">
        <v>871</v>
      </c>
      <c r="D472" s="11">
        <v>1</v>
      </c>
      <c r="E472" s="11">
        <v>96</v>
      </c>
      <c r="F472" s="11">
        <v>10</v>
      </c>
      <c r="G472" s="11">
        <v>120</v>
      </c>
      <c r="H472" s="11"/>
      <c r="I472" s="178">
        <v>3.15</v>
      </c>
      <c r="J472" s="164">
        <f>G472*I472</f>
        <v>378</v>
      </c>
      <c r="K472" s="22">
        <f>I472*(1-$S$5)</f>
        <v>2.6774999999999998</v>
      </c>
      <c r="L472" s="10">
        <f>K472*G472</f>
        <v>321.29999999999995</v>
      </c>
      <c r="M472" s="10"/>
      <c r="N472" s="13">
        <f>K472*(1-$S$3)</f>
        <v>2.4097499999999998</v>
      </c>
      <c r="O472" s="13">
        <f>N472*G472</f>
        <v>289.16999999999996</v>
      </c>
      <c r="P472" s="169">
        <f>N472*(1-$S$1)</f>
        <v>2.4097499999999998</v>
      </c>
      <c r="Q472" s="169">
        <f>P472*G472</f>
        <v>289.16999999999996</v>
      </c>
      <c r="R472" s="16"/>
      <c r="S472" s="17">
        <f>R472*Q472</f>
        <v>0</v>
      </c>
    </row>
    <row r="473" spans="1:19" ht="15" hidden="1" customHeight="1">
      <c r="B473" s="11"/>
      <c r="C473" s="30" t="s">
        <v>872</v>
      </c>
      <c r="D473" s="11"/>
      <c r="E473" s="11"/>
      <c r="F473" s="11"/>
      <c r="G473" s="11"/>
      <c r="H473" s="11"/>
      <c r="I473" s="178"/>
      <c r="J473" s="164"/>
      <c r="K473" s="22"/>
      <c r="L473" s="10"/>
      <c r="M473" s="10"/>
      <c r="N473" s="13"/>
      <c r="O473" s="13"/>
      <c r="P473" s="169"/>
      <c r="Q473" s="169"/>
      <c r="R473" s="16"/>
      <c r="S473" s="17"/>
    </row>
    <row r="474" spans="1:19" ht="15" hidden="1" customHeight="1">
      <c r="A474" s="48" t="s">
        <v>863</v>
      </c>
      <c r="B474" s="11" t="s">
        <v>873</v>
      </c>
      <c r="C474" s="11" t="s">
        <v>874</v>
      </c>
      <c r="D474" s="11">
        <v>1</v>
      </c>
      <c r="E474" s="11">
        <v>96</v>
      </c>
      <c r="F474" s="11">
        <v>5</v>
      </c>
      <c r="G474" s="11">
        <v>60</v>
      </c>
      <c r="H474" s="11"/>
      <c r="I474" s="178">
        <v>5.0999999999999996</v>
      </c>
      <c r="J474" s="164">
        <f>G474*I474</f>
        <v>306</v>
      </c>
      <c r="K474" s="22">
        <f>I474*(1-$S$5)</f>
        <v>4.335</v>
      </c>
      <c r="L474" s="10">
        <f>K474*G474</f>
        <v>260.10000000000002</v>
      </c>
      <c r="M474" s="10"/>
      <c r="N474" s="13">
        <f>K474*(1-$S$3)</f>
        <v>3.9015</v>
      </c>
      <c r="O474" s="13">
        <f>N474*G474</f>
        <v>234.09</v>
      </c>
      <c r="P474" s="169">
        <f>N474*(1-$S$1)</f>
        <v>3.9015</v>
      </c>
      <c r="Q474" s="169">
        <f>P474*G474</f>
        <v>234.09</v>
      </c>
      <c r="R474" s="16"/>
      <c r="S474" s="17">
        <f>R474*Q474</f>
        <v>0</v>
      </c>
    </row>
    <row r="475" spans="1:19" ht="15" hidden="1" customHeight="1">
      <c r="A475" s="48" t="s">
        <v>863</v>
      </c>
      <c r="B475" s="11" t="s">
        <v>875</v>
      </c>
      <c r="C475" s="11" t="s">
        <v>876</v>
      </c>
      <c r="D475" s="11">
        <v>1</v>
      </c>
      <c r="E475" s="11">
        <v>96</v>
      </c>
      <c r="F475" s="11">
        <v>4</v>
      </c>
      <c r="G475" s="11">
        <v>40</v>
      </c>
      <c r="H475" s="11"/>
      <c r="I475" s="178">
        <v>8.7100000000000009</v>
      </c>
      <c r="J475" s="164">
        <f>G475*I475</f>
        <v>348.40000000000003</v>
      </c>
      <c r="K475" s="22">
        <f>I475*(1-$S$5)</f>
        <v>7.4035000000000002</v>
      </c>
      <c r="L475" s="10">
        <f>K475*G475</f>
        <v>296.14</v>
      </c>
      <c r="M475" s="10"/>
      <c r="N475" s="13">
        <f>K475*(1-$S$3)</f>
        <v>6.6631499999999999</v>
      </c>
      <c r="O475" s="13">
        <f>N475*G475</f>
        <v>266.52600000000001</v>
      </c>
      <c r="P475" s="169">
        <f>N475*(1-$S$1)</f>
        <v>6.6631499999999999</v>
      </c>
      <c r="Q475" s="169">
        <f>P475*G475</f>
        <v>266.52600000000001</v>
      </c>
      <c r="R475" s="16"/>
      <c r="S475" s="17">
        <f>R475*Q475</f>
        <v>0</v>
      </c>
    </row>
    <row r="476" spans="1:19" ht="15" hidden="1" customHeight="1">
      <c r="A476" s="48" t="s">
        <v>863</v>
      </c>
      <c r="B476" s="11" t="s">
        <v>877</v>
      </c>
      <c r="C476" s="11" t="s">
        <v>878</v>
      </c>
      <c r="D476" s="11">
        <v>1</v>
      </c>
      <c r="E476" s="11">
        <v>96</v>
      </c>
      <c r="F476" s="11">
        <v>5</v>
      </c>
      <c r="G476" s="11">
        <v>60</v>
      </c>
      <c r="H476" s="11"/>
      <c r="I476" s="178">
        <v>5.74</v>
      </c>
      <c r="J476" s="164">
        <f>G476*I476</f>
        <v>344.40000000000003</v>
      </c>
      <c r="K476" s="22">
        <f>I476*(1-$S$5)</f>
        <v>4.8790000000000004</v>
      </c>
      <c r="L476" s="10">
        <f>K476*G476</f>
        <v>292.74</v>
      </c>
      <c r="M476" s="10"/>
      <c r="N476" s="13">
        <f>K476*(1-$S$3)</f>
        <v>4.3911000000000007</v>
      </c>
      <c r="O476" s="13">
        <f>N476*G476</f>
        <v>263.46600000000007</v>
      </c>
      <c r="P476" s="169">
        <f>N476*(1-$S$1)</f>
        <v>4.3911000000000007</v>
      </c>
      <c r="Q476" s="169">
        <f>P476*G476</f>
        <v>263.46600000000007</v>
      </c>
      <c r="R476" s="16"/>
      <c r="S476" s="17">
        <f>R476*Q476</f>
        <v>0</v>
      </c>
    </row>
    <row r="477" spans="1:19" ht="15" hidden="1" customHeight="1">
      <c r="B477" s="11"/>
      <c r="C477" s="30" t="s">
        <v>879</v>
      </c>
      <c r="D477" s="11"/>
      <c r="E477" s="11"/>
      <c r="F477" s="11"/>
      <c r="G477" s="11"/>
      <c r="H477" s="11"/>
      <c r="I477" s="178"/>
      <c r="J477" s="164"/>
      <c r="K477" s="22"/>
      <c r="L477" s="10"/>
      <c r="M477" s="10"/>
      <c r="N477" s="13"/>
      <c r="O477" s="13"/>
      <c r="P477" s="169"/>
      <c r="Q477" s="169"/>
      <c r="R477" s="16"/>
      <c r="S477" s="17"/>
    </row>
    <row r="478" spans="1:19" ht="15" hidden="1" customHeight="1">
      <c r="A478" s="48" t="s">
        <v>739</v>
      </c>
      <c r="B478" s="80" t="s">
        <v>880</v>
      </c>
      <c r="C478" s="80" t="s">
        <v>881</v>
      </c>
      <c r="D478" s="11">
        <v>1</v>
      </c>
      <c r="E478" s="11">
        <v>40</v>
      </c>
      <c r="F478" s="11">
        <v>4</v>
      </c>
      <c r="G478" s="11">
        <v>40</v>
      </c>
      <c r="H478" s="11"/>
      <c r="I478" s="178">
        <v>7.25</v>
      </c>
      <c r="J478" s="164">
        <f t="shared" ref="J478:J483" si="306">G478*I478</f>
        <v>290</v>
      </c>
      <c r="K478" s="22">
        <f t="shared" ref="K478:K483" si="307">I478*(1-$S$5)</f>
        <v>6.1624999999999996</v>
      </c>
      <c r="L478" s="10">
        <f t="shared" ref="L478:L483" si="308">K478*G478</f>
        <v>246.5</v>
      </c>
      <c r="M478" s="10"/>
      <c r="N478" s="13">
        <f t="shared" ref="N478:N483" si="309">K478*(1-$S$3)</f>
        <v>5.5462499999999997</v>
      </c>
      <c r="O478" s="13">
        <f t="shared" ref="O478:O483" si="310">N478*G478</f>
        <v>221.85</v>
      </c>
      <c r="P478" s="169">
        <f t="shared" ref="P478:P483" si="311">N478*(1-$S$1)</f>
        <v>5.5462499999999997</v>
      </c>
      <c r="Q478" s="169">
        <f t="shared" ref="Q478:Q483" si="312">P478*G478</f>
        <v>221.85</v>
      </c>
      <c r="R478" s="16"/>
      <c r="S478" s="17">
        <f t="shared" ref="S478:S483" si="313">R478*Q478</f>
        <v>0</v>
      </c>
    </row>
    <row r="479" spans="1:19" ht="15" hidden="1" customHeight="1">
      <c r="A479" s="48" t="s">
        <v>739</v>
      </c>
      <c r="B479" s="80" t="s">
        <v>882</v>
      </c>
      <c r="C479" s="80" t="s">
        <v>883</v>
      </c>
      <c r="D479" s="11">
        <v>1</v>
      </c>
      <c r="E479" s="11">
        <v>40</v>
      </c>
      <c r="F479" s="11">
        <v>4</v>
      </c>
      <c r="G479" s="11">
        <v>40</v>
      </c>
      <c r="H479" s="11"/>
      <c r="I479" s="178">
        <v>7.25</v>
      </c>
      <c r="J479" s="164">
        <f t="shared" si="306"/>
        <v>290</v>
      </c>
      <c r="K479" s="22">
        <f t="shared" si="307"/>
        <v>6.1624999999999996</v>
      </c>
      <c r="L479" s="10">
        <f t="shared" si="308"/>
        <v>246.5</v>
      </c>
      <c r="M479" s="10"/>
      <c r="N479" s="13">
        <f t="shared" si="309"/>
        <v>5.5462499999999997</v>
      </c>
      <c r="O479" s="13">
        <f t="shared" si="310"/>
        <v>221.85</v>
      </c>
      <c r="P479" s="169">
        <f t="shared" si="311"/>
        <v>5.5462499999999997</v>
      </c>
      <c r="Q479" s="169">
        <f t="shared" si="312"/>
        <v>221.85</v>
      </c>
      <c r="R479" s="16"/>
      <c r="S479" s="17">
        <f t="shared" si="313"/>
        <v>0</v>
      </c>
    </row>
    <row r="480" spans="1:19" ht="15" hidden="1" customHeight="1">
      <c r="A480" s="48" t="s">
        <v>739</v>
      </c>
      <c r="B480" s="80" t="s">
        <v>884</v>
      </c>
      <c r="C480" s="80" t="s">
        <v>885</v>
      </c>
      <c r="D480" s="11">
        <v>1</v>
      </c>
      <c r="E480" s="11">
        <v>40</v>
      </c>
      <c r="F480" s="11">
        <v>4</v>
      </c>
      <c r="G480" s="11">
        <v>40</v>
      </c>
      <c r="H480" s="11"/>
      <c r="I480" s="178">
        <v>7.25</v>
      </c>
      <c r="J480" s="164">
        <f t="shared" si="306"/>
        <v>290</v>
      </c>
      <c r="K480" s="22">
        <f t="shared" si="307"/>
        <v>6.1624999999999996</v>
      </c>
      <c r="L480" s="10">
        <f t="shared" si="308"/>
        <v>246.5</v>
      </c>
      <c r="M480" s="10"/>
      <c r="N480" s="13">
        <f t="shared" si="309"/>
        <v>5.5462499999999997</v>
      </c>
      <c r="O480" s="13">
        <f t="shared" si="310"/>
        <v>221.85</v>
      </c>
      <c r="P480" s="169">
        <f t="shared" si="311"/>
        <v>5.5462499999999997</v>
      </c>
      <c r="Q480" s="169">
        <f t="shared" si="312"/>
        <v>221.85</v>
      </c>
      <c r="R480" s="16"/>
      <c r="S480" s="17">
        <f t="shared" si="313"/>
        <v>0</v>
      </c>
    </row>
    <row r="481" spans="1:20" ht="15" hidden="1" customHeight="1">
      <c r="A481" s="48" t="s">
        <v>739</v>
      </c>
      <c r="B481" s="80" t="s">
        <v>886</v>
      </c>
      <c r="C481" s="80" t="s">
        <v>887</v>
      </c>
      <c r="D481" s="11">
        <v>1</v>
      </c>
      <c r="E481" s="11">
        <v>40</v>
      </c>
      <c r="F481" s="11">
        <v>4</v>
      </c>
      <c r="G481" s="11">
        <v>40</v>
      </c>
      <c r="H481" s="11"/>
      <c r="I481" s="178">
        <v>7.25</v>
      </c>
      <c r="J481" s="164">
        <f t="shared" si="306"/>
        <v>290</v>
      </c>
      <c r="K481" s="22">
        <f t="shared" si="307"/>
        <v>6.1624999999999996</v>
      </c>
      <c r="L481" s="10">
        <f t="shared" si="308"/>
        <v>246.5</v>
      </c>
      <c r="M481" s="10"/>
      <c r="N481" s="13">
        <f t="shared" si="309"/>
        <v>5.5462499999999997</v>
      </c>
      <c r="O481" s="13">
        <f t="shared" si="310"/>
        <v>221.85</v>
      </c>
      <c r="P481" s="169">
        <f t="shared" si="311"/>
        <v>5.5462499999999997</v>
      </c>
      <c r="Q481" s="169">
        <f t="shared" si="312"/>
        <v>221.85</v>
      </c>
      <c r="R481" s="16"/>
      <c r="S481" s="17">
        <f t="shared" si="313"/>
        <v>0</v>
      </c>
    </row>
    <row r="482" spans="1:20" ht="15" hidden="1" customHeight="1">
      <c r="A482" s="48" t="s">
        <v>739</v>
      </c>
      <c r="B482" s="80" t="s">
        <v>888</v>
      </c>
      <c r="C482" s="80" t="s">
        <v>889</v>
      </c>
      <c r="D482" s="11">
        <v>1</v>
      </c>
      <c r="E482" s="11">
        <v>40</v>
      </c>
      <c r="F482" s="11">
        <v>4</v>
      </c>
      <c r="G482" s="11">
        <v>40</v>
      </c>
      <c r="H482" s="11"/>
      <c r="I482" s="178">
        <v>7.25</v>
      </c>
      <c r="J482" s="164">
        <f t="shared" si="306"/>
        <v>290</v>
      </c>
      <c r="K482" s="22">
        <f t="shared" si="307"/>
        <v>6.1624999999999996</v>
      </c>
      <c r="L482" s="10">
        <f t="shared" si="308"/>
        <v>246.5</v>
      </c>
      <c r="M482" s="10"/>
      <c r="N482" s="13">
        <f t="shared" si="309"/>
        <v>5.5462499999999997</v>
      </c>
      <c r="O482" s="13">
        <f t="shared" si="310"/>
        <v>221.85</v>
      </c>
      <c r="P482" s="169">
        <f t="shared" si="311"/>
        <v>5.5462499999999997</v>
      </c>
      <c r="Q482" s="169">
        <f t="shared" si="312"/>
        <v>221.85</v>
      </c>
      <c r="R482" s="16"/>
      <c r="S482" s="17">
        <f t="shared" si="313"/>
        <v>0</v>
      </c>
    </row>
    <row r="483" spans="1:20" ht="15" hidden="1" customHeight="1">
      <c r="A483" s="48" t="s">
        <v>739</v>
      </c>
      <c r="B483" s="11" t="s">
        <v>890</v>
      </c>
      <c r="C483" s="11" t="s">
        <v>891</v>
      </c>
      <c r="D483" s="11">
        <v>1</v>
      </c>
      <c r="E483" s="11">
        <v>40</v>
      </c>
      <c r="F483" s="11">
        <v>4</v>
      </c>
      <c r="G483" s="11">
        <v>40</v>
      </c>
      <c r="H483" s="11"/>
      <c r="I483" s="178">
        <v>7.25</v>
      </c>
      <c r="J483" s="164">
        <f t="shared" si="306"/>
        <v>290</v>
      </c>
      <c r="K483" s="22">
        <f t="shared" si="307"/>
        <v>6.1624999999999996</v>
      </c>
      <c r="L483" s="10">
        <f t="shared" si="308"/>
        <v>246.5</v>
      </c>
      <c r="M483" s="10"/>
      <c r="N483" s="13">
        <f t="shared" si="309"/>
        <v>5.5462499999999997</v>
      </c>
      <c r="O483" s="13">
        <f t="shared" si="310"/>
        <v>221.85</v>
      </c>
      <c r="P483" s="169">
        <f t="shared" si="311"/>
        <v>5.5462499999999997</v>
      </c>
      <c r="Q483" s="169">
        <f t="shared" si="312"/>
        <v>221.85</v>
      </c>
      <c r="R483" s="16"/>
      <c r="S483" s="17">
        <f t="shared" si="313"/>
        <v>0</v>
      </c>
    </row>
    <row r="484" spans="1:20" ht="15" hidden="1" customHeight="1">
      <c r="B484" s="11"/>
      <c r="C484" s="11"/>
      <c r="D484" s="11"/>
      <c r="E484" s="11"/>
      <c r="F484" s="11"/>
      <c r="G484" s="11"/>
      <c r="H484" s="11"/>
      <c r="I484" s="180"/>
      <c r="J484" s="165"/>
      <c r="K484" s="22"/>
      <c r="L484" s="10"/>
      <c r="M484" s="10"/>
      <c r="N484" s="13"/>
      <c r="O484" s="13"/>
      <c r="P484" s="169"/>
      <c r="Q484" s="169"/>
      <c r="R484" s="16"/>
      <c r="S484" s="17"/>
    </row>
    <row r="485" spans="1:20" ht="15" hidden="1" customHeight="1">
      <c r="A485" s="48" t="s">
        <v>892</v>
      </c>
      <c r="B485" s="11" t="s">
        <v>893</v>
      </c>
      <c r="C485" s="11" t="s">
        <v>538</v>
      </c>
      <c r="D485" s="11">
        <v>1</v>
      </c>
      <c r="E485" s="11">
        <v>80</v>
      </c>
      <c r="F485" s="11"/>
      <c r="G485" s="11">
        <v>20</v>
      </c>
      <c r="H485" s="11"/>
      <c r="I485" s="178">
        <v>3.66</v>
      </c>
      <c r="J485" s="164">
        <f t="shared" ref="J485:J490" si="314">G485*I485</f>
        <v>73.2</v>
      </c>
      <c r="K485" s="22">
        <f t="shared" ref="K485:K490" si="315">I485*(1-$S$5)</f>
        <v>3.1110000000000002</v>
      </c>
      <c r="L485" s="10">
        <f t="shared" ref="L485:L490" si="316">K485*G485</f>
        <v>62.220000000000006</v>
      </c>
      <c r="M485" s="10"/>
      <c r="N485" s="13">
        <f t="shared" ref="N485:N490" si="317">K485*(1-$S$3)</f>
        <v>2.7999000000000001</v>
      </c>
      <c r="O485" s="13">
        <f t="shared" ref="O485:O490" si="318">N485*G485</f>
        <v>55.998000000000005</v>
      </c>
      <c r="P485" s="169">
        <f t="shared" ref="P485:P490" si="319">N485*(1-$S$1)</f>
        <v>2.7999000000000001</v>
      </c>
      <c r="Q485" s="169">
        <f t="shared" ref="Q485:Q490" si="320">P485*G485</f>
        <v>55.998000000000005</v>
      </c>
      <c r="R485" s="16"/>
      <c r="S485" s="17">
        <f t="shared" ref="S485:S490" si="321">R485*Q485</f>
        <v>0</v>
      </c>
    </row>
    <row r="486" spans="1:20" ht="15" hidden="1" customHeight="1">
      <c r="A486" s="48" t="s">
        <v>892</v>
      </c>
      <c r="B486" s="11" t="s">
        <v>894</v>
      </c>
      <c r="C486" s="11" t="s">
        <v>895</v>
      </c>
      <c r="D486" s="11">
        <v>1</v>
      </c>
      <c r="E486" s="11">
        <v>20</v>
      </c>
      <c r="F486" s="11">
        <v>10</v>
      </c>
      <c r="G486" s="11">
        <v>60</v>
      </c>
      <c r="H486" s="11"/>
      <c r="I486" s="178">
        <v>4.7</v>
      </c>
      <c r="J486" s="164">
        <f t="shared" si="314"/>
        <v>282</v>
      </c>
      <c r="K486" s="22">
        <f t="shared" si="315"/>
        <v>3.9950000000000001</v>
      </c>
      <c r="L486" s="10">
        <f t="shared" si="316"/>
        <v>239.70000000000002</v>
      </c>
      <c r="M486" s="10"/>
      <c r="N486" s="13">
        <f t="shared" si="317"/>
        <v>3.5955000000000004</v>
      </c>
      <c r="O486" s="13">
        <f t="shared" si="318"/>
        <v>215.73000000000002</v>
      </c>
      <c r="P486" s="169">
        <f t="shared" si="319"/>
        <v>3.5955000000000004</v>
      </c>
      <c r="Q486" s="169">
        <f t="shared" si="320"/>
        <v>215.73000000000002</v>
      </c>
      <c r="R486" s="16"/>
      <c r="S486" s="17">
        <f t="shared" si="321"/>
        <v>0</v>
      </c>
    </row>
    <row r="487" spans="1:20" s="1" customFormat="1" ht="15" hidden="1" customHeight="1">
      <c r="A487" s="48" t="s">
        <v>892</v>
      </c>
      <c r="B487" s="11" t="s">
        <v>896</v>
      </c>
      <c r="C487" s="11" t="s">
        <v>897</v>
      </c>
      <c r="D487" s="11">
        <v>1</v>
      </c>
      <c r="E487" s="11">
        <v>20</v>
      </c>
      <c r="F487" s="11">
        <v>5</v>
      </c>
      <c r="G487" s="11">
        <v>30</v>
      </c>
      <c r="H487" s="11"/>
      <c r="I487" s="178">
        <v>9.1300000000000008</v>
      </c>
      <c r="J487" s="164">
        <f t="shared" si="314"/>
        <v>273.90000000000003</v>
      </c>
      <c r="K487" s="22">
        <f t="shared" si="315"/>
        <v>7.7605000000000004</v>
      </c>
      <c r="L487" s="10">
        <f t="shared" si="316"/>
        <v>232.815</v>
      </c>
      <c r="M487" s="10"/>
      <c r="N487" s="13">
        <f t="shared" si="317"/>
        <v>6.9844500000000007</v>
      </c>
      <c r="O487" s="13">
        <f t="shared" si="318"/>
        <v>209.53350000000003</v>
      </c>
      <c r="P487" s="169">
        <f t="shared" si="319"/>
        <v>6.9844500000000007</v>
      </c>
      <c r="Q487" s="169">
        <f t="shared" si="320"/>
        <v>209.53350000000003</v>
      </c>
      <c r="R487" s="16"/>
      <c r="S487" s="17">
        <f t="shared" si="321"/>
        <v>0</v>
      </c>
      <c r="T487" s="2"/>
    </row>
    <row r="488" spans="1:20" ht="15" hidden="1" customHeight="1">
      <c r="A488" s="48" t="s">
        <v>892</v>
      </c>
      <c r="B488" s="11" t="s">
        <v>898</v>
      </c>
      <c r="C488" s="11" t="s">
        <v>899</v>
      </c>
      <c r="D488" s="11">
        <v>1</v>
      </c>
      <c r="E488" s="11">
        <v>40</v>
      </c>
      <c r="F488" s="11">
        <v>5</v>
      </c>
      <c r="G488" s="11">
        <v>20</v>
      </c>
      <c r="H488" s="11"/>
      <c r="I488" s="178">
        <v>17.940000000000001</v>
      </c>
      <c r="J488" s="164">
        <f t="shared" si="314"/>
        <v>358.8</v>
      </c>
      <c r="K488" s="22">
        <f t="shared" si="315"/>
        <v>15.249000000000001</v>
      </c>
      <c r="L488" s="10">
        <f t="shared" si="316"/>
        <v>304.98</v>
      </c>
      <c r="M488" s="10"/>
      <c r="N488" s="13">
        <f t="shared" si="317"/>
        <v>13.7241</v>
      </c>
      <c r="O488" s="13">
        <f t="shared" si="318"/>
        <v>274.48199999999997</v>
      </c>
      <c r="P488" s="169">
        <f t="shared" si="319"/>
        <v>13.7241</v>
      </c>
      <c r="Q488" s="169">
        <f t="shared" si="320"/>
        <v>274.48199999999997</v>
      </c>
      <c r="R488" s="16"/>
      <c r="S488" s="17">
        <f t="shared" si="321"/>
        <v>0</v>
      </c>
    </row>
    <row r="489" spans="1:20" ht="15" hidden="1" customHeight="1">
      <c r="A489" s="48" t="s">
        <v>892</v>
      </c>
      <c r="B489" s="11" t="s">
        <v>900</v>
      </c>
      <c r="C489" s="11" t="s">
        <v>901</v>
      </c>
      <c r="D489" s="11">
        <v>1</v>
      </c>
      <c r="E489" s="11">
        <v>40</v>
      </c>
      <c r="F489" s="11"/>
      <c r="G489" s="11">
        <v>40</v>
      </c>
      <c r="H489" s="11"/>
      <c r="I489" s="178">
        <v>17.23</v>
      </c>
      <c r="J489" s="164">
        <f t="shared" si="314"/>
        <v>689.2</v>
      </c>
      <c r="K489" s="22">
        <f t="shared" si="315"/>
        <v>14.6455</v>
      </c>
      <c r="L489" s="10">
        <f t="shared" si="316"/>
        <v>585.82000000000005</v>
      </c>
      <c r="M489" s="10"/>
      <c r="N489" s="13">
        <f t="shared" si="317"/>
        <v>13.180950000000001</v>
      </c>
      <c r="O489" s="13">
        <f t="shared" si="318"/>
        <v>527.23800000000006</v>
      </c>
      <c r="P489" s="169">
        <f t="shared" si="319"/>
        <v>13.180950000000001</v>
      </c>
      <c r="Q489" s="169">
        <f t="shared" si="320"/>
        <v>527.23800000000006</v>
      </c>
      <c r="R489" s="16"/>
      <c r="S489" s="17">
        <f t="shared" si="321"/>
        <v>0</v>
      </c>
    </row>
    <row r="490" spans="1:20" ht="15" hidden="1" customHeight="1">
      <c r="A490" s="48" t="s">
        <v>892</v>
      </c>
      <c r="B490" s="11" t="s">
        <v>902</v>
      </c>
      <c r="C490" s="11" t="s">
        <v>903</v>
      </c>
      <c r="D490" s="11">
        <v>1</v>
      </c>
      <c r="E490" s="11">
        <v>96</v>
      </c>
      <c r="F490" s="11">
        <v>10</v>
      </c>
      <c r="G490" s="11">
        <v>60</v>
      </c>
      <c r="H490" s="11"/>
      <c r="I490" s="178">
        <v>5.95</v>
      </c>
      <c r="J490" s="164">
        <f t="shared" si="314"/>
        <v>357</v>
      </c>
      <c r="K490" s="22">
        <f t="shared" si="315"/>
        <v>5.0575000000000001</v>
      </c>
      <c r="L490" s="10">
        <f t="shared" si="316"/>
        <v>303.45</v>
      </c>
      <c r="M490" s="10"/>
      <c r="N490" s="13">
        <f t="shared" si="317"/>
        <v>4.5517500000000002</v>
      </c>
      <c r="O490" s="13">
        <f t="shared" si="318"/>
        <v>273.10500000000002</v>
      </c>
      <c r="P490" s="169">
        <f t="shared" si="319"/>
        <v>4.5517500000000002</v>
      </c>
      <c r="Q490" s="169">
        <f t="shared" si="320"/>
        <v>273.10500000000002</v>
      </c>
      <c r="R490" s="16"/>
      <c r="S490" s="17">
        <f t="shared" si="321"/>
        <v>0</v>
      </c>
    </row>
    <row r="491" spans="1:20" ht="15" hidden="1" customHeight="1">
      <c r="B491" s="11"/>
      <c r="C491" s="30" t="s">
        <v>904</v>
      </c>
      <c r="D491" s="11"/>
      <c r="E491" s="11"/>
      <c r="F491" s="11"/>
      <c r="G491" s="11"/>
      <c r="H491" s="11"/>
      <c r="I491" s="178"/>
      <c r="J491" s="164"/>
      <c r="K491" s="22"/>
      <c r="L491" s="10"/>
      <c r="M491" s="10"/>
      <c r="N491" s="13"/>
      <c r="O491" s="13"/>
      <c r="P491" s="169"/>
      <c r="Q491" s="169"/>
      <c r="R491" s="16"/>
      <c r="S491" s="17"/>
    </row>
    <row r="492" spans="1:20" ht="15" hidden="1" customHeight="1">
      <c r="A492" s="48" t="s">
        <v>892</v>
      </c>
      <c r="B492" s="11" t="s">
        <v>905</v>
      </c>
      <c r="C492" s="11" t="s">
        <v>906</v>
      </c>
      <c r="D492" s="11">
        <v>1</v>
      </c>
      <c r="E492" s="11">
        <v>96</v>
      </c>
      <c r="F492" s="11">
        <v>5</v>
      </c>
      <c r="G492" s="11">
        <v>40</v>
      </c>
      <c r="H492" s="11"/>
      <c r="I492" s="178">
        <v>5.0999999999999996</v>
      </c>
      <c r="J492" s="164">
        <f>G492*I492</f>
        <v>204</v>
      </c>
      <c r="K492" s="22">
        <f>I492*(1-$S$5)</f>
        <v>4.335</v>
      </c>
      <c r="L492" s="10">
        <f>K492*G492</f>
        <v>173.4</v>
      </c>
      <c r="M492" s="10"/>
      <c r="N492" s="13">
        <f>K492*(1-$S$3)</f>
        <v>3.9015</v>
      </c>
      <c r="O492" s="13">
        <f>N492*G492</f>
        <v>156.06</v>
      </c>
      <c r="P492" s="169">
        <f>N492*(1-$S$1)</f>
        <v>3.9015</v>
      </c>
      <c r="Q492" s="169">
        <f>P492*G492</f>
        <v>156.06</v>
      </c>
      <c r="R492" s="16"/>
      <c r="S492" s="17">
        <f>R492*Q492</f>
        <v>0</v>
      </c>
    </row>
    <row r="493" spans="1:20" ht="15" hidden="1" customHeight="1">
      <c r="A493" s="48" t="s">
        <v>892</v>
      </c>
      <c r="B493" s="11" t="s">
        <v>907</v>
      </c>
      <c r="C493" s="11" t="s">
        <v>908</v>
      </c>
      <c r="D493" s="11">
        <v>1</v>
      </c>
      <c r="E493" s="11">
        <v>96</v>
      </c>
      <c r="F493" s="11">
        <v>5</v>
      </c>
      <c r="G493" s="11">
        <v>40</v>
      </c>
      <c r="H493" s="11"/>
      <c r="I493" s="178">
        <v>5.0999999999999996</v>
      </c>
      <c r="J493" s="164">
        <f>G493*I493</f>
        <v>204</v>
      </c>
      <c r="K493" s="22">
        <f>I493*(1-$S$5)</f>
        <v>4.335</v>
      </c>
      <c r="L493" s="10">
        <f>K493*G493</f>
        <v>173.4</v>
      </c>
      <c r="M493" s="10"/>
      <c r="N493" s="13">
        <f>K493*(1-$S$3)</f>
        <v>3.9015</v>
      </c>
      <c r="O493" s="13">
        <f>N493*G493</f>
        <v>156.06</v>
      </c>
      <c r="P493" s="169">
        <f>N493*(1-$S$1)</f>
        <v>3.9015</v>
      </c>
      <c r="Q493" s="169">
        <f>P493*G493</f>
        <v>156.06</v>
      </c>
      <c r="R493" s="16"/>
      <c r="S493" s="17">
        <f>R493*Q493</f>
        <v>0</v>
      </c>
    </row>
    <row r="494" spans="1:20" ht="15" hidden="1" customHeight="1">
      <c r="A494" s="48" t="s">
        <v>892</v>
      </c>
      <c r="B494" s="11" t="s">
        <v>909</v>
      </c>
      <c r="C494" s="11" t="s">
        <v>910</v>
      </c>
      <c r="D494" s="11">
        <v>1</v>
      </c>
      <c r="E494" s="11">
        <v>96</v>
      </c>
      <c r="F494" s="11">
        <v>5</v>
      </c>
      <c r="G494" s="11">
        <v>40</v>
      </c>
      <c r="H494" s="11"/>
      <c r="I494" s="178">
        <v>5.0999999999999996</v>
      </c>
      <c r="J494" s="164">
        <f>G494*I494</f>
        <v>204</v>
      </c>
      <c r="K494" s="22">
        <f>I494*(1-$S$5)</f>
        <v>4.335</v>
      </c>
      <c r="L494" s="10">
        <f>K494*G494</f>
        <v>173.4</v>
      </c>
      <c r="M494" s="10"/>
      <c r="N494" s="13">
        <f>K494*(1-$S$3)</f>
        <v>3.9015</v>
      </c>
      <c r="O494" s="13">
        <f>N494*G494</f>
        <v>156.06</v>
      </c>
      <c r="P494" s="169">
        <f>N494*(1-$S$1)</f>
        <v>3.9015</v>
      </c>
      <c r="Q494" s="169">
        <f>P494*G494</f>
        <v>156.06</v>
      </c>
      <c r="R494" s="16"/>
      <c r="S494" s="17">
        <f>R494*Q494</f>
        <v>0</v>
      </c>
    </row>
    <row r="495" spans="1:20" ht="15" hidden="1" customHeight="1">
      <c r="A495" s="48" t="s">
        <v>892</v>
      </c>
      <c r="B495" s="11" t="s">
        <v>911</v>
      </c>
      <c r="C495" s="11" t="s">
        <v>912</v>
      </c>
      <c r="D495" s="11">
        <v>1</v>
      </c>
      <c r="E495" s="11">
        <v>96</v>
      </c>
      <c r="F495" s="11">
        <v>5</v>
      </c>
      <c r="G495" s="11">
        <v>40</v>
      </c>
      <c r="H495" s="11"/>
      <c r="I495" s="178">
        <v>5.0999999999999996</v>
      </c>
      <c r="J495" s="164">
        <f>G495*I495</f>
        <v>204</v>
      </c>
      <c r="K495" s="22">
        <f>I495*(1-$S$5)</f>
        <v>4.335</v>
      </c>
      <c r="L495" s="10">
        <f>K495*G495</f>
        <v>173.4</v>
      </c>
      <c r="M495" s="10"/>
      <c r="N495" s="13">
        <f>K495*(1-$S$3)</f>
        <v>3.9015</v>
      </c>
      <c r="O495" s="13">
        <f>N495*G495</f>
        <v>156.06</v>
      </c>
      <c r="P495" s="169">
        <f>N495*(1-$S$1)</f>
        <v>3.9015</v>
      </c>
      <c r="Q495" s="169">
        <f>P495*G495</f>
        <v>156.06</v>
      </c>
      <c r="R495" s="16"/>
      <c r="S495" s="17">
        <f>R495*Q495</f>
        <v>0</v>
      </c>
    </row>
    <row r="496" spans="1:20" ht="15" hidden="1" customHeight="1">
      <c r="A496" s="48" t="s">
        <v>892</v>
      </c>
      <c r="B496" s="11" t="s">
        <v>913</v>
      </c>
      <c r="C496" s="11" t="s">
        <v>914</v>
      </c>
      <c r="D496" s="11">
        <v>1</v>
      </c>
      <c r="E496" s="11">
        <v>96</v>
      </c>
      <c r="F496" s="11">
        <v>5</v>
      </c>
      <c r="G496" s="11">
        <v>40</v>
      </c>
      <c r="H496" s="11"/>
      <c r="I496" s="178">
        <v>5.0999999999999996</v>
      </c>
      <c r="J496" s="164">
        <f>G496*I496</f>
        <v>204</v>
      </c>
      <c r="K496" s="22">
        <f>I496*(1-$S$5)</f>
        <v>4.335</v>
      </c>
      <c r="L496" s="10">
        <f>K496*G496</f>
        <v>173.4</v>
      </c>
      <c r="M496" s="10"/>
      <c r="N496" s="13">
        <f>K496*(1-$S$3)</f>
        <v>3.9015</v>
      </c>
      <c r="O496" s="13">
        <f>N496*G496</f>
        <v>156.06</v>
      </c>
      <c r="P496" s="169">
        <f>N496*(1-$S$1)</f>
        <v>3.9015</v>
      </c>
      <c r="Q496" s="169">
        <f>P496*G496</f>
        <v>156.06</v>
      </c>
      <c r="R496" s="16"/>
      <c r="S496" s="17">
        <f>R496*Q496</f>
        <v>0</v>
      </c>
    </row>
    <row r="497" spans="1:19" ht="15" hidden="1" customHeight="1">
      <c r="B497" s="11"/>
      <c r="C497" s="30" t="s">
        <v>915</v>
      </c>
      <c r="D497" s="11"/>
      <c r="E497" s="11"/>
      <c r="F497" s="11"/>
      <c r="G497" s="11"/>
      <c r="H497" s="11"/>
      <c r="I497" s="178"/>
      <c r="J497" s="164"/>
      <c r="K497" s="22"/>
      <c r="L497" s="10"/>
      <c r="M497" s="10"/>
      <c r="N497" s="13"/>
      <c r="O497" s="13"/>
      <c r="P497" s="169"/>
      <c r="Q497" s="169"/>
      <c r="R497" s="16"/>
      <c r="S497" s="17"/>
    </row>
    <row r="498" spans="1:19" ht="15" hidden="1" customHeight="1">
      <c r="A498" s="48" t="s">
        <v>892</v>
      </c>
      <c r="B498" s="11" t="s">
        <v>916</v>
      </c>
      <c r="C498" s="11" t="s">
        <v>917</v>
      </c>
      <c r="D498" s="11">
        <v>1</v>
      </c>
      <c r="E498" s="11">
        <v>96</v>
      </c>
      <c r="F498" s="11">
        <v>5</v>
      </c>
      <c r="G498" s="11">
        <v>40</v>
      </c>
      <c r="H498" s="11"/>
      <c r="I498" s="178">
        <v>5.0999999999999996</v>
      </c>
      <c r="J498" s="164">
        <f>G498*I498</f>
        <v>204</v>
      </c>
      <c r="K498" s="22">
        <f>I498*(1-$S$5)</f>
        <v>4.335</v>
      </c>
      <c r="L498" s="10">
        <f>K498*G498</f>
        <v>173.4</v>
      </c>
      <c r="M498" s="10"/>
      <c r="N498" s="13">
        <f>K498*(1-$S$3)</f>
        <v>3.9015</v>
      </c>
      <c r="O498" s="13">
        <f>N498*G498</f>
        <v>156.06</v>
      </c>
      <c r="P498" s="169">
        <f>N498*(1-$S$1)</f>
        <v>3.9015</v>
      </c>
      <c r="Q498" s="169">
        <f>P498*G498</f>
        <v>156.06</v>
      </c>
      <c r="R498" s="16"/>
      <c r="S498" s="17">
        <f>R498*Q498</f>
        <v>0</v>
      </c>
    </row>
    <row r="499" spans="1:19" ht="15" hidden="1" customHeight="1">
      <c r="A499" s="48" t="s">
        <v>892</v>
      </c>
      <c r="B499" s="11" t="s">
        <v>918</v>
      </c>
      <c r="C499" s="11" t="s">
        <v>919</v>
      </c>
      <c r="D499" s="11">
        <v>1</v>
      </c>
      <c r="E499" s="11">
        <v>96</v>
      </c>
      <c r="F499" s="11">
        <v>5</v>
      </c>
      <c r="G499" s="11">
        <v>40</v>
      </c>
      <c r="H499" s="11"/>
      <c r="I499" s="178">
        <v>5.0999999999999996</v>
      </c>
      <c r="J499" s="164">
        <f>G499*I499</f>
        <v>204</v>
      </c>
      <c r="K499" s="22">
        <f>I499*(1-$S$5)</f>
        <v>4.335</v>
      </c>
      <c r="L499" s="10">
        <f>K499*G499</f>
        <v>173.4</v>
      </c>
      <c r="M499" s="10"/>
      <c r="N499" s="13">
        <f>K499*(1-$S$3)</f>
        <v>3.9015</v>
      </c>
      <c r="O499" s="13">
        <f>N499*G499</f>
        <v>156.06</v>
      </c>
      <c r="P499" s="169">
        <f>N499*(1-$S$1)</f>
        <v>3.9015</v>
      </c>
      <c r="Q499" s="169">
        <f>P499*G499</f>
        <v>156.06</v>
      </c>
      <c r="R499" s="16"/>
      <c r="S499" s="17">
        <f>R499*Q499</f>
        <v>0</v>
      </c>
    </row>
    <row r="500" spans="1:19" ht="15" hidden="1" customHeight="1">
      <c r="A500" s="48" t="s">
        <v>892</v>
      </c>
      <c r="B500" s="11" t="s">
        <v>920</v>
      </c>
      <c r="C500" s="11" t="s">
        <v>921</v>
      </c>
      <c r="D500" s="11">
        <v>1</v>
      </c>
      <c r="E500" s="11">
        <v>96</v>
      </c>
      <c r="F500" s="11">
        <v>5</v>
      </c>
      <c r="G500" s="11">
        <v>40</v>
      </c>
      <c r="H500" s="11"/>
      <c r="I500" s="178">
        <v>5.0999999999999996</v>
      </c>
      <c r="J500" s="164">
        <f>G500*I500</f>
        <v>204</v>
      </c>
      <c r="K500" s="22">
        <f>I500*(1-$S$5)</f>
        <v>4.335</v>
      </c>
      <c r="L500" s="10">
        <f>K500*G500</f>
        <v>173.4</v>
      </c>
      <c r="M500" s="10"/>
      <c r="N500" s="13">
        <f>K500*(1-$S$3)</f>
        <v>3.9015</v>
      </c>
      <c r="O500" s="13">
        <f>N500*G500</f>
        <v>156.06</v>
      </c>
      <c r="P500" s="169">
        <f>N500*(1-$S$1)</f>
        <v>3.9015</v>
      </c>
      <c r="Q500" s="169">
        <f>P500*G500</f>
        <v>156.06</v>
      </c>
      <c r="R500" s="16"/>
      <c r="S500" s="17">
        <f>R500*Q500</f>
        <v>0</v>
      </c>
    </row>
    <row r="501" spans="1:19" ht="15" hidden="1" customHeight="1">
      <c r="A501" s="48" t="s">
        <v>892</v>
      </c>
      <c r="B501" s="11" t="s">
        <v>922</v>
      </c>
      <c r="C501" s="11" t="s">
        <v>923</v>
      </c>
      <c r="D501" s="11">
        <v>1</v>
      </c>
      <c r="E501" s="11">
        <v>96</v>
      </c>
      <c r="F501" s="11">
        <v>5</v>
      </c>
      <c r="G501" s="11">
        <v>40</v>
      </c>
      <c r="H501" s="11"/>
      <c r="I501" s="178">
        <v>5.0999999999999996</v>
      </c>
      <c r="J501" s="164">
        <f>G501*I501</f>
        <v>204</v>
      </c>
      <c r="K501" s="22">
        <f>I501*(1-$S$5)</f>
        <v>4.335</v>
      </c>
      <c r="L501" s="10">
        <f>K501*G501</f>
        <v>173.4</v>
      </c>
      <c r="M501" s="10"/>
      <c r="N501" s="13">
        <f>K501*(1-$S$3)</f>
        <v>3.9015</v>
      </c>
      <c r="O501" s="13">
        <f>N501*G501</f>
        <v>156.06</v>
      </c>
      <c r="P501" s="169">
        <f>N501*(1-$S$1)</f>
        <v>3.9015</v>
      </c>
      <c r="Q501" s="169">
        <f>P501*G501</f>
        <v>156.06</v>
      </c>
      <c r="R501" s="16"/>
      <c r="S501" s="17">
        <f>R501*Q501</f>
        <v>0</v>
      </c>
    </row>
    <row r="502" spans="1:19" ht="15" hidden="1" customHeight="1">
      <c r="A502" s="48" t="s">
        <v>892</v>
      </c>
      <c r="B502" s="11" t="s">
        <v>924</v>
      </c>
      <c r="C502" s="11" t="s">
        <v>925</v>
      </c>
      <c r="D502" s="11">
        <v>1</v>
      </c>
      <c r="E502" s="11">
        <v>96</v>
      </c>
      <c r="F502" s="11">
        <v>5</v>
      </c>
      <c r="G502" s="11">
        <v>40</v>
      </c>
      <c r="H502" s="11"/>
      <c r="I502" s="178">
        <v>5.0999999999999996</v>
      </c>
      <c r="J502" s="164">
        <f>G502*I502</f>
        <v>204</v>
      </c>
      <c r="K502" s="22">
        <f>I502*(1-$S$5)</f>
        <v>4.335</v>
      </c>
      <c r="L502" s="10">
        <f>K502*G502</f>
        <v>173.4</v>
      </c>
      <c r="M502" s="10"/>
      <c r="N502" s="13">
        <f>K502*(1-$S$3)</f>
        <v>3.9015</v>
      </c>
      <c r="O502" s="13">
        <f>N502*G502</f>
        <v>156.06</v>
      </c>
      <c r="P502" s="169">
        <f>N502*(1-$S$1)</f>
        <v>3.9015</v>
      </c>
      <c r="Q502" s="169">
        <f>P502*G502</f>
        <v>156.06</v>
      </c>
      <c r="R502" s="16"/>
      <c r="S502" s="17">
        <f>R502*Q502</f>
        <v>0</v>
      </c>
    </row>
    <row r="503" spans="1:19" ht="15" hidden="1" customHeight="1">
      <c r="B503" s="11"/>
      <c r="C503" s="30" t="s">
        <v>926</v>
      </c>
      <c r="D503" s="11"/>
      <c r="E503" s="11"/>
      <c r="F503" s="11"/>
      <c r="G503" s="11"/>
      <c r="H503" s="11"/>
      <c r="I503" s="178"/>
      <c r="J503" s="164"/>
      <c r="K503" s="22"/>
      <c r="L503" s="10"/>
      <c r="M503" s="10"/>
      <c r="N503" s="13"/>
      <c r="O503" s="13"/>
      <c r="P503" s="169"/>
      <c r="Q503" s="169"/>
      <c r="R503" s="16"/>
      <c r="S503" s="17"/>
    </row>
    <row r="504" spans="1:19" ht="15" hidden="1" customHeight="1">
      <c r="A504" s="48" t="s">
        <v>892</v>
      </c>
      <c r="B504" s="11" t="s">
        <v>927</v>
      </c>
      <c r="C504" s="11" t="s">
        <v>928</v>
      </c>
      <c r="D504" s="11">
        <v>1</v>
      </c>
      <c r="E504" s="11">
        <v>96</v>
      </c>
      <c r="F504" s="11">
        <v>5</v>
      </c>
      <c r="G504" s="11">
        <v>40</v>
      </c>
      <c r="H504" s="11"/>
      <c r="I504" s="178">
        <v>5.0999999999999996</v>
      </c>
      <c r="J504" s="164">
        <f>G504*I504</f>
        <v>204</v>
      </c>
      <c r="K504" s="22">
        <f>I504*(1-$S$5)</f>
        <v>4.335</v>
      </c>
      <c r="L504" s="10">
        <f>K504*G504</f>
        <v>173.4</v>
      </c>
      <c r="M504" s="10"/>
      <c r="N504" s="13">
        <f>K504*(1-$S$3)</f>
        <v>3.9015</v>
      </c>
      <c r="O504" s="13">
        <f>N504*G504</f>
        <v>156.06</v>
      </c>
      <c r="P504" s="169">
        <f>N504*(1-$S$1)</f>
        <v>3.9015</v>
      </c>
      <c r="Q504" s="169">
        <f>P504*G504</f>
        <v>156.06</v>
      </c>
      <c r="R504" s="16"/>
      <c r="S504" s="17">
        <f>R504*Q504</f>
        <v>0</v>
      </c>
    </row>
    <row r="505" spans="1:19" ht="15" hidden="1" customHeight="1">
      <c r="A505" s="48" t="s">
        <v>892</v>
      </c>
      <c r="B505" s="11" t="s">
        <v>929</v>
      </c>
      <c r="C505" s="11" t="s">
        <v>930</v>
      </c>
      <c r="D505" s="11">
        <v>1</v>
      </c>
      <c r="E505" s="11">
        <v>96</v>
      </c>
      <c r="F505" s="11">
        <v>5</v>
      </c>
      <c r="G505" s="11">
        <v>40</v>
      </c>
      <c r="H505" s="11"/>
      <c r="I505" s="178">
        <v>5.0999999999999996</v>
      </c>
      <c r="J505" s="164">
        <f>G505*I505</f>
        <v>204</v>
      </c>
      <c r="K505" s="22">
        <f>I505*(1-$S$5)</f>
        <v>4.335</v>
      </c>
      <c r="L505" s="10">
        <f>K505*G505</f>
        <v>173.4</v>
      </c>
      <c r="M505" s="10"/>
      <c r="N505" s="13">
        <f>K505*(1-$S$3)</f>
        <v>3.9015</v>
      </c>
      <c r="O505" s="13">
        <f>N505*G505</f>
        <v>156.06</v>
      </c>
      <c r="P505" s="169">
        <f>N505*(1-$S$1)</f>
        <v>3.9015</v>
      </c>
      <c r="Q505" s="169">
        <f>P505*G505</f>
        <v>156.06</v>
      </c>
      <c r="R505" s="16"/>
      <c r="S505" s="17">
        <f>R505*Q505</f>
        <v>0</v>
      </c>
    </row>
    <row r="506" spans="1:19" ht="15" hidden="1" customHeight="1">
      <c r="A506" s="48" t="s">
        <v>892</v>
      </c>
      <c r="B506" s="11" t="s">
        <v>931</v>
      </c>
      <c r="C506" s="11" t="s">
        <v>932</v>
      </c>
      <c r="D506" s="11">
        <v>1</v>
      </c>
      <c r="E506" s="11">
        <v>96</v>
      </c>
      <c r="F506" s="11">
        <v>5</v>
      </c>
      <c r="G506" s="11">
        <v>40</v>
      </c>
      <c r="H506" s="11"/>
      <c r="I506" s="178">
        <v>5.0999999999999996</v>
      </c>
      <c r="J506" s="164">
        <f>G506*I506</f>
        <v>204</v>
      </c>
      <c r="K506" s="22">
        <f>I506*(1-$S$5)</f>
        <v>4.335</v>
      </c>
      <c r="L506" s="10">
        <f>K506*G506</f>
        <v>173.4</v>
      </c>
      <c r="M506" s="10"/>
      <c r="N506" s="13">
        <f>K506*(1-$S$3)</f>
        <v>3.9015</v>
      </c>
      <c r="O506" s="13">
        <f>N506*G506</f>
        <v>156.06</v>
      </c>
      <c r="P506" s="169">
        <f>N506*(1-$S$1)</f>
        <v>3.9015</v>
      </c>
      <c r="Q506" s="169">
        <f>P506*G506</f>
        <v>156.06</v>
      </c>
      <c r="R506" s="16"/>
      <c r="S506" s="17">
        <f>R506*Q506</f>
        <v>0</v>
      </c>
    </row>
    <row r="507" spans="1:19" ht="15" hidden="1" customHeight="1">
      <c r="A507" s="48" t="s">
        <v>892</v>
      </c>
      <c r="B507" s="11" t="s">
        <v>933</v>
      </c>
      <c r="C507" s="11" t="s">
        <v>934</v>
      </c>
      <c r="D507" s="11">
        <v>1</v>
      </c>
      <c r="E507" s="11">
        <v>96</v>
      </c>
      <c r="F507" s="11">
        <v>5</v>
      </c>
      <c r="G507" s="11">
        <v>40</v>
      </c>
      <c r="H507" s="11"/>
      <c r="I507" s="178">
        <v>5.0999999999999996</v>
      </c>
      <c r="J507" s="164">
        <f>G507*I507</f>
        <v>204</v>
      </c>
      <c r="K507" s="22">
        <f>I507*(1-$S$5)</f>
        <v>4.335</v>
      </c>
      <c r="L507" s="10">
        <f>K507*G507</f>
        <v>173.4</v>
      </c>
      <c r="M507" s="10"/>
      <c r="N507" s="13">
        <f>K507*(1-$S$3)</f>
        <v>3.9015</v>
      </c>
      <c r="O507" s="13">
        <f>N507*G507</f>
        <v>156.06</v>
      </c>
      <c r="P507" s="169">
        <f>N507*(1-$S$1)</f>
        <v>3.9015</v>
      </c>
      <c r="Q507" s="169">
        <f>P507*G507</f>
        <v>156.06</v>
      </c>
      <c r="R507" s="16"/>
      <c r="S507" s="17">
        <f>R507*Q507</f>
        <v>0</v>
      </c>
    </row>
    <row r="508" spans="1:19" ht="15" hidden="1" customHeight="1">
      <c r="A508" s="48" t="s">
        <v>892</v>
      </c>
      <c r="B508" s="11" t="s">
        <v>935</v>
      </c>
      <c r="C508" s="11" t="s">
        <v>936</v>
      </c>
      <c r="D508" s="11">
        <v>1</v>
      </c>
      <c r="E508" s="11">
        <v>96</v>
      </c>
      <c r="F508" s="11">
        <v>5</v>
      </c>
      <c r="G508" s="11">
        <v>40</v>
      </c>
      <c r="H508" s="11"/>
      <c r="I508" s="178">
        <v>5.0999999999999996</v>
      </c>
      <c r="J508" s="164">
        <f>G508*I508</f>
        <v>204</v>
      </c>
      <c r="K508" s="22">
        <f>I508*(1-$S$5)</f>
        <v>4.335</v>
      </c>
      <c r="L508" s="10">
        <f>K508*G508</f>
        <v>173.4</v>
      </c>
      <c r="M508" s="10"/>
      <c r="N508" s="13">
        <f>K508*(1-$S$3)</f>
        <v>3.9015</v>
      </c>
      <c r="O508" s="13">
        <f>N508*G508</f>
        <v>156.06</v>
      </c>
      <c r="P508" s="169">
        <f>N508*(1-$S$1)</f>
        <v>3.9015</v>
      </c>
      <c r="Q508" s="169">
        <f>P508*G508</f>
        <v>156.06</v>
      </c>
      <c r="R508" s="16"/>
      <c r="S508" s="17">
        <f>R508*Q508</f>
        <v>0</v>
      </c>
    </row>
    <row r="509" spans="1:19" ht="15" hidden="1" customHeight="1">
      <c r="B509" s="11"/>
      <c r="C509" s="30" t="s">
        <v>937</v>
      </c>
      <c r="D509" s="11"/>
      <c r="E509" s="11"/>
      <c r="F509" s="11"/>
      <c r="G509" s="11"/>
      <c r="H509" s="11"/>
      <c r="I509" s="178"/>
      <c r="J509" s="164"/>
      <c r="K509" s="22"/>
      <c r="L509" s="10"/>
      <c r="M509" s="10"/>
      <c r="N509" s="13"/>
      <c r="O509" s="13"/>
      <c r="P509" s="169"/>
      <c r="Q509" s="169"/>
      <c r="R509" s="16"/>
      <c r="S509" s="17"/>
    </row>
    <row r="510" spans="1:19" ht="15" hidden="1" customHeight="1">
      <c r="A510" s="48" t="s">
        <v>892</v>
      </c>
      <c r="B510" s="11" t="s">
        <v>938</v>
      </c>
      <c r="C510" s="11" t="s">
        <v>939</v>
      </c>
      <c r="D510" s="11">
        <v>1</v>
      </c>
      <c r="E510" s="11">
        <v>48</v>
      </c>
      <c r="F510" s="11">
        <v>5</v>
      </c>
      <c r="G510" s="11">
        <v>80</v>
      </c>
      <c r="H510" s="11"/>
      <c r="I510" s="178">
        <v>4.0199999999999996</v>
      </c>
      <c r="J510" s="164">
        <f>G510*I510</f>
        <v>321.59999999999997</v>
      </c>
      <c r="K510" s="22">
        <f>I510*(1-$S$5)</f>
        <v>3.4169999999999994</v>
      </c>
      <c r="L510" s="10">
        <f>K510*G510</f>
        <v>273.35999999999996</v>
      </c>
      <c r="M510" s="10"/>
      <c r="N510" s="13">
        <f>K510*(1-$S$3)</f>
        <v>3.0752999999999995</v>
      </c>
      <c r="O510" s="13">
        <f>N510*G510</f>
        <v>246.02399999999994</v>
      </c>
      <c r="P510" s="169">
        <f>N510*(1-$S$1)</f>
        <v>3.0752999999999995</v>
      </c>
      <c r="Q510" s="169">
        <f>P510*G510</f>
        <v>246.02399999999994</v>
      </c>
      <c r="R510" s="16"/>
      <c r="S510" s="17">
        <f>R510*Q510</f>
        <v>0</v>
      </c>
    </row>
    <row r="511" spans="1:19" ht="15" hidden="1" customHeight="1">
      <c r="A511" s="48" t="s">
        <v>892</v>
      </c>
      <c r="B511" s="11" t="s">
        <v>940</v>
      </c>
      <c r="C511" s="11" t="s">
        <v>941</v>
      </c>
      <c r="D511" s="11">
        <v>1</v>
      </c>
      <c r="E511" s="11">
        <v>48</v>
      </c>
      <c r="F511" s="11">
        <v>5</v>
      </c>
      <c r="G511" s="11">
        <v>80</v>
      </c>
      <c r="H511" s="11"/>
      <c r="I511" s="178">
        <v>4.0199999999999996</v>
      </c>
      <c r="J511" s="164">
        <f>G511*I511</f>
        <v>321.59999999999997</v>
      </c>
      <c r="K511" s="22">
        <f>I511*(1-$S$5)</f>
        <v>3.4169999999999994</v>
      </c>
      <c r="L511" s="10">
        <f>K511*G511</f>
        <v>273.35999999999996</v>
      </c>
      <c r="M511" s="10"/>
      <c r="N511" s="13">
        <f>K511*(1-$S$3)</f>
        <v>3.0752999999999995</v>
      </c>
      <c r="O511" s="13">
        <f>N511*G511</f>
        <v>246.02399999999994</v>
      </c>
      <c r="P511" s="169">
        <f>N511*(1-$S$1)</f>
        <v>3.0752999999999995</v>
      </c>
      <c r="Q511" s="169">
        <f>P511*G511</f>
        <v>246.02399999999994</v>
      </c>
      <c r="R511" s="16"/>
      <c r="S511" s="17">
        <f>R511*Q511</f>
        <v>0</v>
      </c>
    </row>
    <row r="512" spans="1:19" ht="15" hidden="1" customHeight="1">
      <c r="A512" s="48" t="s">
        <v>892</v>
      </c>
      <c r="B512" s="11" t="s">
        <v>942</v>
      </c>
      <c r="C512" s="11" t="s">
        <v>943</v>
      </c>
      <c r="D512" s="11">
        <v>1</v>
      </c>
      <c r="E512" s="11">
        <v>48</v>
      </c>
      <c r="F512" s="11">
        <v>5</v>
      </c>
      <c r="G512" s="11">
        <v>80</v>
      </c>
      <c r="H512" s="11"/>
      <c r="I512" s="178">
        <v>4.0199999999999996</v>
      </c>
      <c r="J512" s="164">
        <f>G512*I512</f>
        <v>321.59999999999997</v>
      </c>
      <c r="K512" s="22">
        <f>I512*(1-$S$5)</f>
        <v>3.4169999999999994</v>
      </c>
      <c r="L512" s="10">
        <f>K512*G512</f>
        <v>273.35999999999996</v>
      </c>
      <c r="M512" s="10"/>
      <c r="N512" s="13">
        <f>K512*(1-$S$3)</f>
        <v>3.0752999999999995</v>
      </c>
      <c r="O512" s="13">
        <f>N512*G512</f>
        <v>246.02399999999994</v>
      </c>
      <c r="P512" s="169">
        <f>N512*(1-$S$1)</f>
        <v>3.0752999999999995</v>
      </c>
      <c r="Q512" s="169">
        <f>P512*G512</f>
        <v>246.02399999999994</v>
      </c>
      <c r="R512" s="16"/>
      <c r="S512" s="17">
        <f>R512*Q512</f>
        <v>0</v>
      </c>
    </row>
    <row r="513" spans="1:19" ht="15" hidden="1" customHeight="1">
      <c r="A513" s="48" t="s">
        <v>892</v>
      </c>
      <c r="B513" s="11" t="s">
        <v>944</v>
      </c>
      <c r="C513" s="11" t="s">
        <v>945</v>
      </c>
      <c r="D513" s="11">
        <v>1</v>
      </c>
      <c r="E513" s="11">
        <v>48</v>
      </c>
      <c r="F513" s="11">
        <v>5</v>
      </c>
      <c r="G513" s="11">
        <v>80</v>
      </c>
      <c r="H513" s="11"/>
      <c r="I513" s="178">
        <v>4.0199999999999996</v>
      </c>
      <c r="J513" s="164">
        <f>G513*I513</f>
        <v>321.59999999999997</v>
      </c>
      <c r="K513" s="22">
        <f>I513*(1-$S$5)</f>
        <v>3.4169999999999994</v>
      </c>
      <c r="L513" s="10">
        <f>K513*G513</f>
        <v>273.35999999999996</v>
      </c>
      <c r="M513" s="10"/>
      <c r="N513" s="13">
        <f>K513*(1-$S$3)</f>
        <v>3.0752999999999995</v>
      </c>
      <c r="O513" s="13">
        <f>N513*G513</f>
        <v>246.02399999999994</v>
      </c>
      <c r="P513" s="169">
        <f>N513*(1-$S$1)</f>
        <v>3.0752999999999995</v>
      </c>
      <c r="Q513" s="169">
        <f>P513*G513</f>
        <v>246.02399999999994</v>
      </c>
      <c r="R513" s="16"/>
      <c r="S513" s="17">
        <f>R513*Q513</f>
        <v>0</v>
      </c>
    </row>
    <row r="514" spans="1:19" ht="15" hidden="1" customHeight="1">
      <c r="B514" s="11"/>
      <c r="C514" s="11"/>
      <c r="D514" s="11"/>
      <c r="E514" s="11"/>
      <c r="F514" s="11"/>
      <c r="G514" s="11"/>
      <c r="H514" s="11"/>
      <c r="I514" s="180"/>
      <c r="J514" s="165"/>
      <c r="K514" s="22"/>
      <c r="L514" s="10"/>
      <c r="M514" s="10"/>
      <c r="N514" s="13"/>
      <c r="O514" s="13"/>
      <c r="P514" s="169"/>
      <c r="Q514" s="169"/>
      <c r="R514" s="16"/>
      <c r="S514" s="17"/>
    </row>
    <row r="515" spans="1:19" ht="15" hidden="1" customHeight="1">
      <c r="A515" s="48" t="s">
        <v>892</v>
      </c>
      <c r="B515" s="11" t="s">
        <v>946</v>
      </c>
      <c r="C515" s="11" t="s">
        <v>947</v>
      </c>
      <c r="D515" s="11">
        <v>1</v>
      </c>
      <c r="E515" s="11">
        <v>96</v>
      </c>
      <c r="F515" s="11">
        <v>5</v>
      </c>
      <c r="G515" s="11">
        <v>40</v>
      </c>
      <c r="H515" s="11"/>
      <c r="I515" s="178">
        <v>5.74</v>
      </c>
      <c r="J515" s="164">
        <f>G515*I515</f>
        <v>229.60000000000002</v>
      </c>
      <c r="K515" s="22">
        <f>I515*(1-$S$5)</f>
        <v>4.8790000000000004</v>
      </c>
      <c r="L515" s="10">
        <f>K515*G515</f>
        <v>195.16000000000003</v>
      </c>
      <c r="M515" s="10"/>
      <c r="N515" s="13">
        <f>K515*(1-$S$3)</f>
        <v>4.3911000000000007</v>
      </c>
      <c r="O515" s="13">
        <f>N515*G515</f>
        <v>175.64400000000003</v>
      </c>
      <c r="P515" s="169">
        <f>N515*(1-$S$1)</f>
        <v>4.3911000000000007</v>
      </c>
      <c r="Q515" s="169">
        <f>P515*G515</f>
        <v>175.64400000000003</v>
      </c>
      <c r="R515" s="16"/>
      <c r="S515" s="17">
        <f>R515*Q515</f>
        <v>0</v>
      </c>
    </row>
    <row r="516" spans="1:19" ht="15" hidden="1" customHeight="1">
      <c r="A516" s="48" t="s">
        <v>892</v>
      </c>
      <c r="B516" s="11" t="s">
        <v>948</v>
      </c>
      <c r="C516" s="11" t="s">
        <v>949</v>
      </c>
      <c r="D516" s="11">
        <v>1</v>
      </c>
      <c r="E516" s="11">
        <v>96</v>
      </c>
      <c r="F516" s="11">
        <v>5</v>
      </c>
      <c r="G516" s="11">
        <v>40</v>
      </c>
      <c r="H516" s="11"/>
      <c r="I516" s="178">
        <v>5.74</v>
      </c>
      <c r="J516" s="164">
        <f>G516*I516</f>
        <v>229.60000000000002</v>
      </c>
      <c r="K516" s="22">
        <f>I516*(1-$S$5)</f>
        <v>4.8790000000000004</v>
      </c>
      <c r="L516" s="10">
        <f>K516*G516</f>
        <v>195.16000000000003</v>
      </c>
      <c r="M516" s="10"/>
      <c r="N516" s="13">
        <f>K516*(1-$S$3)</f>
        <v>4.3911000000000007</v>
      </c>
      <c r="O516" s="13">
        <f>N516*G516</f>
        <v>175.64400000000003</v>
      </c>
      <c r="P516" s="169">
        <f>N516*(1-$S$1)</f>
        <v>4.3911000000000007</v>
      </c>
      <c r="Q516" s="169">
        <f>P516*G516</f>
        <v>175.64400000000003</v>
      </c>
      <c r="R516" s="16"/>
      <c r="S516" s="17">
        <f>R516*Q516</f>
        <v>0</v>
      </c>
    </row>
    <row r="517" spans="1:19" ht="15" hidden="1" customHeight="1">
      <c r="A517" s="48" t="s">
        <v>892</v>
      </c>
      <c r="B517" s="11" t="s">
        <v>950</v>
      </c>
      <c r="C517" s="11" t="s">
        <v>951</v>
      </c>
      <c r="D517" s="11">
        <v>1</v>
      </c>
      <c r="E517" s="11">
        <v>96</v>
      </c>
      <c r="F517" s="11">
        <v>5</v>
      </c>
      <c r="G517" s="11">
        <v>40</v>
      </c>
      <c r="H517" s="11"/>
      <c r="I517" s="178">
        <v>5.74</v>
      </c>
      <c r="J517" s="164">
        <f>G517*I517</f>
        <v>229.60000000000002</v>
      </c>
      <c r="K517" s="22">
        <f>I517*(1-$S$5)</f>
        <v>4.8790000000000004</v>
      </c>
      <c r="L517" s="10">
        <f>K517*G517</f>
        <v>195.16000000000003</v>
      </c>
      <c r="M517" s="10"/>
      <c r="N517" s="13">
        <f>K517*(1-$S$3)</f>
        <v>4.3911000000000007</v>
      </c>
      <c r="O517" s="13">
        <f>N517*G517</f>
        <v>175.64400000000003</v>
      </c>
      <c r="P517" s="169">
        <f>N517*(1-$S$1)</f>
        <v>4.3911000000000007</v>
      </c>
      <c r="Q517" s="169">
        <f>P517*G517</f>
        <v>175.64400000000003</v>
      </c>
      <c r="R517" s="16"/>
      <c r="S517" s="17">
        <f>R517*Q517</f>
        <v>0</v>
      </c>
    </row>
    <row r="518" spans="1:19" ht="15" hidden="1" customHeight="1">
      <c r="A518" s="48" t="s">
        <v>892</v>
      </c>
      <c r="B518" s="11" t="s">
        <v>952</v>
      </c>
      <c r="C518" s="11" t="s">
        <v>953</v>
      </c>
      <c r="D518" s="11">
        <v>1</v>
      </c>
      <c r="E518" s="11">
        <v>96</v>
      </c>
      <c r="F518" s="11">
        <v>5</v>
      </c>
      <c r="G518" s="11">
        <v>40</v>
      </c>
      <c r="H518" s="11"/>
      <c r="I518" s="178">
        <v>5.74</v>
      </c>
      <c r="J518" s="164">
        <f>G518*I518</f>
        <v>229.60000000000002</v>
      </c>
      <c r="K518" s="22">
        <f>I518*(1-$S$5)</f>
        <v>4.8790000000000004</v>
      </c>
      <c r="L518" s="10">
        <f>K518*G518</f>
        <v>195.16000000000003</v>
      </c>
      <c r="M518" s="10"/>
      <c r="N518" s="13">
        <f>K518*(1-$S$3)</f>
        <v>4.3911000000000007</v>
      </c>
      <c r="O518" s="13">
        <f>N518*G518</f>
        <v>175.64400000000003</v>
      </c>
      <c r="P518" s="169">
        <f>N518*(1-$S$1)</f>
        <v>4.3911000000000007</v>
      </c>
      <c r="Q518" s="169">
        <f>P518*G518</f>
        <v>175.64400000000003</v>
      </c>
      <c r="R518" s="16"/>
      <c r="S518" s="17">
        <f>R518*Q518</f>
        <v>0</v>
      </c>
    </row>
    <row r="519" spans="1:19" ht="15" hidden="1" customHeight="1">
      <c r="B519" s="11"/>
      <c r="C519" s="30" t="s">
        <v>954</v>
      </c>
      <c r="D519" s="11"/>
      <c r="E519" s="11"/>
      <c r="F519" s="11"/>
      <c r="G519" s="11"/>
      <c r="H519" s="11"/>
      <c r="I519" s="178"/>
      <c r="J519" s="164"/>
      <c r="K519" s="22"/>
      <c r="L519" s="10"/>
      <c r="M519" s="10"/>
      <c r="N519" s="13"/>
      <c r="O519" s="13"/>
      <c r="P519" s="169"/>
      <c r="Q519" s="169"/>
      <c r="R519" s="16"/>
      <c r="S519" s="17"/>
    </row>
    <row r="520" spans="1:19" ht="15" hidden="1" customHeight="1">
      <c r="A520" s="48" t="s">
        <v>892</v>
      </c>
      <c r="B520" s="11" t="s">
        <v>955</v>
      </c>
      <c r="C520" s="11" t="s">
        <v>956</v>
      </c>
      <c r="D520" s="11">
        <v>1</v>
      </c>
      <c r="E520" s="11">
        <v>48</v>
      </c>
      <c r="F520" s="11">
        <v>5</v>
      </c>
      <c r="G520" s="11">
        <v>80</v>
      </c>
      <c r="H520" s="11"/>
      <c r="I520" s="178">
        <v>6.11</v>
      </c>
      <c r="J520" s="164">
        <f>G520*I520</f>
        <v>488.8</v>
      </c>
      <c r="K520" s="22">
        <f>I520*(1-$S$5)</f>
        <v>5.1935000000000002</v>
      </c>
      <c r="L520" s="10">
        <f>K520*G520</f>
        <v>415.48</v>
      </c>
      <c r="M520" s="10"/>
      <c r="N520" s="13">
        <f>K520*(1-$S$3)</f>
        <v>4.67415</v>
      </c>
      <c r="O520" s="13">
        <f>N520*G520</f>
        <v>373.93200000000002</v>
      </c>
      <c r="P520" s="169">
        <f>N520*(1-$S$1)</f>
        <v>4.67415</v>
      </c>
      <c r="Q520" s="169">
        <f>P520*G520</f>
        <v>373.93200000000002</v>
      </c>
      <c r="R520" s="16"/>
      <c r="S520" s="17">
        <f>R520*Q520</f>
        <v>0</v>
      </c>
    </row>
    <row r="521" spans="1:19" ht="15" hidden="1" customHeight="1">
      <c r="A521" s="48" t="s">
        <v>892</v>
      </c>
      <c r="B521" s="11" t="s">
        <v>957</v>
      </c>
      <c r="C521" s="11" t="s">
        <v>958</v>
      </c>
      <c r="D521" s="11">
        <v>1</v>
      </c>
      <c r="E521" s="11">
        <v>48</v>
      </c>
      <c r="F521" s="11">
        <v>5</v>
      </c>
      <c r="G521" s="11">
        <v>80</v>
      </c>
      <c r="H521" s="11"/>
      <c r="I521" s="178">
        <v>6.11</v>
      </c>
      <c r="J521" s="164">
        <f>G521*I521</f>
        <v>488.8</v>
      </c>
      <c r="K521" s="22">
        <f>I521*(1-$S$5)</f>
        <v>5.1935000000000002</v>
      </c>
      <c r="L521" s="10">
        <f>K521*G521</f>
        <v>415.48</v>
      </c>
      <c r="M521" s="10"/>
      <c r="N521" s="13">
        <f>K521*(1-$S$3)</f>
        <v>4.67415</v>
      </c>
      <c r="O521" s="13">
        <f>N521*G521</f>
        <v>373.93200000000002</v>
      </c>
      <c r="P521" s="169">
        <f>N521*(1-$S$1)</f>
        <v>4.67415</v>
      </c>
      <c r="Q521" s="169">
        <f>P521*G521</f>
        <v>373.93200000000002</v>
      </c>
      <c r="R521" s="16"/>
      <c r="S521" s="17">
        <f>R521*Q521</f>
        <v>0</v>
      </c>
    </row>
    <row r="522" spans="1:19" ht="15" hidden="1" customHeight="1">
      <c r="A522" s="48" t="s">
        <v>892</v>
      </c>
      <c r="B522" s="11" t="s">
        <v>959</v>
      </c>
      <c r="C522" s="11" t="s">
        <v>960</v>
      </c>
      <c r="D522" s="11">
        <v>1</v>
      </c>
      <c r="E522" s="11">
        <v>48</v>
      </c>
      <c r="F522" s="11">
        <v>5</v>
      </c>
      <c r="G522" s="11">
        <v>80</v>
      </c>
      <c r="H522" s="11"/>
      <c r="I522" s="178">
        <v>6.11</v>
      </c>
      <c r="J522" s="164">
        <f>G522*I522</f>
        <v>488.8</v>
      </c>
      <c r="K522" s="22">
        <f>I522*(1-$S$5)</f>
        <v>5.1935000000000002</v>
      </c>
      <c r="L522" s="10">
        <f>K522*G522</f>
        <v>415.48</v>
      </c>
      <c r="M522" s="10"/>
      <c r="N522" s="13">
        <f>K522*(1-$S$3)</f>
        <v>4.67415</v>
      </c>
      <c r="O522" s="13">
        <f>N522*G522</f>
        <v>373.93200000000002</v>
      </c>
      <c r="P522" s="169">
        <f>N522*(1-$S$1)</f>
        <v>4.67415</v>
      </c>
      <c r="Q522" s="169">
        <f>P522*G522</f>
        <v>373.93200000000002</v>
      </c>
      <c r="R522" s="16"/>
      <c r="S522" s="17">
        <f>R522*Q522</f>
        <v>0</v>
      </c>
    </row>
    <row r="523" spans="1:19" ht="15" hidden="1" customHeight="1">
      <c r="A523" s="48" t="s">
        <v>892</v>
      </c>
      <c r="B523" s="11" t="s">
        <v>961</v>
      </c>
      <c r="C523" s="11" t="s">
        <v>962</v>
      </c>
      <c r="D523" s="11">
        <v>1</v>
      </c>
      <c r="E523" s="11">
        <v>48</v>
      </c>
      <c r="F523" s="11">
        <v>5</v>
      </c>
      <c r="G523" s="11">
        <v>80</v>
      </c>
      <c r="H523" s="11"/>
      <c r="I523" s="178">
        <v>6.11</v>
      </c>
      <c r="J523" s="164">
        <f>G523*I523</f>
        <v>488.8</v>
      </c>
      <c r="K523" s="22">
        <f>I523*(1-$S$5)</f>
        <v>5.1935000000000002</v>
      </c>
      <c r="L523" s="10">
        <f>K523*G523</f>
        <v>415.48</v>
      </c>
      <c r="M523" s="10"/>
      <c r="N523" s="13">
        <f>K523*(1-$S$3)</f>
        <v>4.67415</v>
      </c>
      <c r="O523" s="13">
        <f>N523*G523</f>
        <v>373.93200000000002</v>
      </c>
      <c r="P523" s="169">
        <f>N523*(1-$S$1)</f>
        <v>4.67415</v>
      </c>
      <c r="Q523" s="169">
        <f>P523*G523</f>
        <v>373.93200000000002</v>
      </c>
      <c r="R523" s="16"/>
      <c r="S523" s="17">
        <f>R523*Q523</f>
        <v>0</v>
      </c>
    </row>
    <row r="524" spans="1:19" ht="15" hidden="1" customHeight="1">
      <c r="B524" s="11"/>
      <c r="C524" s="11"/>
      <c r="D524" s="11"/>
      <c r="E524" s="11"/>
      <c r="F524" s="11"/>
      <c r="G524" s="11"/>
      <c r="H524" s="11"/>
      <c r="I524" s="178"/>
      <c r="J524" s="164"/>
      <c r="K524" s="22"/>
      <c r="L524" s="10"/>
      <c r="M524" s="10"/>
      <c r="N524" s="13"/>
      <c r="O524" s="13"/>
      <c r="P524" s="169"/>
      <c r="Q524" s="169"/>
      <c r="R524" s="16"/>
      <c r="S524" s="17"/>
    </row>
    <row r="525" spans="1:19" ht="15" hidden="1" customHeight="1">
      <c r="A525" s="48" t="s">
        <v>709</v>
      </c>
      <c r="B525" s="11" t="s">
        <v>963</v>
      </c>
      <c r="C525" s="11" t="s">
        <v>964</v>
      </c>
      <c r="D525" s="11">
        <v>1</v>
      </c>
      <c r="E525" s="11">
        <v>96</v>
      </c>
      <c r="F525" s="11">
        <v>5</v>
      </c>
      <c r="G525" s="11">
        <v>40</v>
      </c>
      <c r="H525" s="11"/>
      <c r="I525" s="178">
        <v>8.7100000000000009</v>
      </c>
      <c r="J525" s="164">
        <f>G525*I525</f>
        <v>348.40000000000003</v>
      </c>
      <c r="K525" s="22">
        <f>I525*(1-$S$5)</f>
        <v>7.4035000000000002</v>
      </c>
      <c r="L525" s="10">
        <f>K525*G525</f>
        <v>296.14</v>
      </c>
      <c r="M525" s="10"/>
      <c r="N525" s="13">
        <f>K525*(1-$S$3)</f>
        <v>6.6631499999999999</v>
      </c>
      <c r="O525" s="13">
        <f>N525*G525</f>
        <v>266.52600000000001</v>
      </c>
      <c r="P525" s="169">
        <f>N525*(1-$S$1)</f>
        <v>6.6631499999999999</v>
      </c>
      <c r="Q525" s="169">
        <f>P525*G525</f>
        <v>266.52600000000001</v>
      </c>
      <c r="R525" s="16"/>
      <c r="S525" s="17">
        <f>R525*Q525</f>
        <v>0</v>
      </c>
    </row>
    <row r="526" spans="1:19" ht="15" hidden="1" customHeight="1">
      <c r="A526" s="48" t="s">
        <v>709</v>
      </c>
      <c r="B526" s="11" t="s">
        <v>965</v>
      </c>
      <c r="C526" s="11" t="s">
        <v>966</v>
      </c>
      <c r="D526" s="11">
        <v>1</v>
      </c>
      <c r="E526" s="11">
        <v>96</v>
      </c>
      <c r="F526" s="11">
        <v>5</v>
      </c>
      <c r="G526" s="11">
        <v>40</v>
      </c>
      <c r="H526" s="11"/>
      <c r="I526" s="178">
        <v>8.7100000000000009</v>
      </c>
      <c r="J526" s="164">
        <f>G526*I526</f>
        <v>348.40000000000003</v>
      </c>
      <c r="K526" s="22">
        <f>I526*(1-$S$5)</f>
        <v>7.4035000000000002</v>
      </c>
      <c r="L526" s="10">
        <f>K526*G526</f>
        <v>296.14</v>
      </c>
      <c r="M526" s="10"/>
      <c r="N526" s="13">
        <f>K526*(1-$S$3)</f>
        <v>6.6631499999999999</v>
      </c>
      <c r="O526" s="13">
        <f>N526*G526</f>
        <v>266.52600000000001</v>
      </c>
      <c r="P526" s="169">
        <f>N526*(1-$S$1)</f>
        <v>6.6631499999999999</v>
      </c>
      <c r="Q526" s="169">
        <f>P526*G526</f>
        <v>266.52600000000001</v>
      </c>
      <c r="R526" s="16"/>
      <c r="S526" s="17">
        <f>R526*Q526</f>
        <v>0</v>
      </c>
    </row>
    <row r="527" spans="1:19" ht="15" hidden="1" customHeight="1">
      <c r="A527" s="48" t="s">
        <v>709</v>
      </c>
      <c r="B527" s="11" t="s">
        <v>967</v>
      </c>
      <c r="C527" s="11" t="s">
        <v>968</v>
      </c>
      <c r="D527" s="11">
        <v>1</v>
      </c>
      <c r="E527" s="11">
        <v>96</v>
      </c>
      <c r="F527" s="11">
        <v>5</v>
      </c>
      <c r="G527" s="11">
        <v>40</v>
      </c>
      <c r="H527" s="11"/>
      <c r="I527" s="178">
        <v>8.7100000000000009</v>
      </c>
      <c r="J527" s="164">
        <f>G527*I527</f>
        <v>348.40000000000003</v>
      </c>
      <c r="K527" s="22">
        <f>I527*(1-$S$5)</f>
        <v>7.4035000000000002</v>
      </c>
      <c r="L527" s="10">
        <f>K527*G527</f>
        <v>296.14</v>
      </c>
      <c r="M527" s="10"/>
      <c r="N527" s="13">
        <f>K527*(1-$S$3)</f>
        <v>6.6631499999999999</v>
      </c>
      <c r="O527" s="13">
        <f>N527*G527</f>
        <v>266.52600000000001</v>
      </c>
      <c r="P527" s="169">
        <f>N527*(1-$S$1)</f>
        <v>6.6631499999999999</v>
      </c>
      <c r="Q527" s="169">
        <f>P527*G527</f>
        <v>266.52600000000001</v>
      </c>
      <c r="R527" s="16"/>
      <c r="S527" s="17">
        <f>R527*Q527</f>
        <v>0</v>
      </c>
    </row>
    <row r="528" spans="1:19" ht="15" hidden="1" customHeight="1">
      <c r="A528" s="48" t="s">
        <v>709</v>
      </c>
      <c r="B528" s="11" t="s">
        <v>969</v>
      </c>
      <c r="C528" s="11" t="s">
        <v>970</v>
      </c>
      <c r="D528" s="11">
        <v>1</v>
      </c>
      <c r="E528" s="11">
        <v>96</v>
      </c>
      <c r="F528" s="11">
        <v>5</v>
      </c>
      <c r="G528" s="11">
        <v>40</v>
      </c>
      <c r="H528" s="11"/>
      <c r="I528" s="178">
        <v>8.7100000000000009</v>
      </c>
      <c r="J528" s="164">
        <f>G528*I528</f>
        <v>348.40000000000003</v>
      </c>
      <c r="K528" s="22">
        <f>I528*(1-$S$5)</f>
        <v>7.4035000000000002</v>
      </c>
      <c r="L528" s="10">
        <f>K528*G528</f>
        <v>296.14</v>
      </c>
      <c r="M528" s="10"/>
      <c r="N528" s="13">
        <f>K528*(1-$S$3)</f>
        <v>6.6631499999999999</v>
      </c>
      <c r="O528" s="13">
        <f>N528*G528</f>
        <v>266.52600000000001</v>
      </c>
      <c r="P528" s="169">
        <f>N528*(1-$S$1)</f>
        <v>6.6631499999999999</v>
      </c>
      <c r="Q528" s="169">
        <f>P528*G528</f>
        <v>266.52600000000001</v>
      </c>
      <c r="R528" s="16"/>
      <c r="S528" s="17">
        <f>R528*Q528</f>
        <v>0</v>
      </c>
    </row>
    <row r="529" spans="1:21" ht="15" hidden="1" customHeight="1">
      <c r="B529" s="11"/>
      <c r="C529" s="11"/>
      <c r="D529" s="11"/>
      <c r="E529" s="11"/>
      <c r="F529" s="11"/>
      <c r="G529" s="11"/>
      <c r="H529" s="11"/>
      <c r="I529" s="180"/>
      <c r="J529" s="165"/>
      <c r="K529" s="22"/>
      <c r="L529" s="10"/>
      <c r="M529" s="10"/>
      <c r="N529" s="13"/>
      <c r="O529" s="13"/>
      <c r="P529" s="169"/>
      <c r="Q529" s="169"/>
      <c r="R529" s="16"/>
      <c r="S529" s="17"/>
    </row>
    <row r="530" spans="1:21" ht="15" hidden="1" customHeight="1">
      <c r="A530" s="48" t="s">
        <v>709</v>
      </c>
      <c r="B530" s="11" t="s">
        <v>971</v>
      </c>
      <c r="C530" s="11" t="s">
        <v>972</v>
      </c>
      <c r="D530" s="11">
        <v>1</v>
      </c>
      <c r="E530" s="11">
        <v>96</v>
      </c>
      <c r="F530" s="11">
        <v>5</v>
      </c>
      <c r="G530" s="11">
        <v>30</v>
      </c>
      <c r="H530" s="11"/>
      <c r="I530" s="178">
        <v>9.43</v>
      </c>
      <c r="J530" s="164">
        <f>G530*I530</f>
        <v>282.89999999999998</v>
      </c>
      <c r="K530" s="22">
        <f>I530*(1-$S$5)</f>
        <v>8.0154999999999994</v>
      </c>
      <c r="L530" s="10">
        <f>K530*G530</f>
        <v>240.46499999999997</v>
      </c>
      <c r="M530" s="10"/>
      <c r="N530" s="13">
        <f>K530*(1-$S$3)</f>
        <v>7.2139499999999996</v>
      </c>
      <c r="O530" s="13">
        <f>N530*G530</f>
        <v>216.41849999999999</v>
      </c>
      <c r="P530" s="169">
        <f>N530*(1-$S$1)</f>
        <v>7.2139499999999996</v>
      </c>
      <c r="Q530" s="169">
        <f>P530*G530</f>
        <v>216.41849999999999</v>
      </c>
      <c r="R530" s="16"/>
      <c r="S530" s="17">
        <f>R530*Q530</f>
        <v>0</v>
      </c>
    </row>
    <row r="531" spans="1:21" ht="15" hidden="1" customHeight="1">
      <c r="A531" s="48" t="s">
        <v>709</v>
      </c>
      <c r="B531" s="11" t="s">
        <v>973</v>
      </c>
      <c r="C531" s="11" t="s">
        <v>974</v>
      </c>
      <c r="D531" s="11">
        <v>1</v>
      </c>
      <c r="E531" s="11">
        <v>96</v>
      </c>
      <c r="F531" s="11">
        <v>5</v>
      </c>
      <c r="G531" s="11">
        <v>30</v>
      </c>
      <c r="H531" s="11"/>
      <c r="I531" s="178">
        <v>9.43</v>
      </c>
      <c r="J531" s="164">
        <f>G531*I531</f>
        <v>282.89999999999998</v>
      </c>
      <c r="K531" s="22">
        <f>I531*(1-$S$5)</f>
        <v>8.0154999999999994</v>
      </c>
      <c r="L531" s="10">
        <f>K531*G531</f>
        <v>240.46499999999997</v>
      </c>
      <c r="M531" s="10"/>
      <c r="N531" s="13">
        <f>K531*(1-$S$3)</f>
        <v>7.2139499999999996</v>
      </c>
      <c r="O531" s="13">
        <f>N531*G531</f>
        <v>216.41849999999999</v>
      </c>
      <c r="P531" s="169">
        <f>N531*(1-$S$1)</f>
        <v>7.2139499999999996</v>
      </c>
      <c r="Q531" s="169">
        <f>P531*G531</f>
        <v>216.41849999999999</v>
      </c>
      <c r="R531" s="16"/>
      <c r="S531" s="17">
        <f>R531*Q531</f>
        <v>0</v>
      </c>
    </row>
    <row r="532" spans="1:21" ht="15" hidden="1" customHeight="1">
      <c r="A532" s="48" t="s">
        <v>709</v>
      </c>
      <c r="B532" s="11" t="s">
        <v>975</v>
      </c>
      <c r="C532" s="11" t="s">
        <v>976</v>
      </c>
      <c r="D532" s="11">
        <v>1</v>
      </c>
      <c r="E532" s="11">
        <v>96</v>
      </c>
      <c r="F532" s="11">
        <v>5</v>
      </c>
      <c r="G532" s="11">
        <v>30</v>
      </c>
      <c r="H532" s="11"/>
      <c r="I532" s="178">
        <v>9.43</v>
      </c>
      <c r="J532" s="164">
        <f>G532*I532</f>
        <v>282.89999999999998</v>
      </c>
      <c r="K532" s="22">
        <f>I532*(1-$S$5)</f>
        <v>8.0154999999999994</v>
      </c>
      <c r="L532" s="10">
        <f>K532*G532</f>
        <v>240.46499999999997</v>
      </c>
      <c r="M532" s="10"/>
      <c r="N532" s="13">
        <f>K532*(1-$S$3)</f>
        <v>7.2139499999999996</v>
      </c>
      <c r="O532" s="13">
        <f>N532*G532</f>
        <v>216.41849999999999</v>
      </c>
      <c r="P532" s="169">
        <f>N532*(1-$S$1)</f>
        <v>7.2139499999999996</v>
      </c>
      <c r="Q532" s="169">
        <f>P532*G532</f>
        <v>216.41849999999999</v>
      </c>
      <c r="R532" s="16"/>
      <c r="S532" s="17">
        <f>R532*Q532</f>
        <v>0</v>
      </c>
    </row>
    <row r="533" spans="1:21" ht="15" hidden="1" customHeight="1">
      <c r="A533" s="48" t="s">
        <v>709</v>
      </c>
      <c r="B533" s="11" t="s">
        <v>977</v>
      </c>
      <c r="C533" s="11" t="s">
        <v>978</v>
      </c>
      <c r="D533" s="11">
        <v>1</v>
      </c>
      <c r="E533" s="11">
        <v>96</v>
      </c>
      <c r="F533" s="11">
        <v>5</v>
      </c>
      <c r="G533" s="11">
        <v>30</v>
      </c>
      <c r="H533" s="11"/>
      <c r="I533" s="178">
        <v>9.43</v>
      </c>
      <c r="J533" s="164">
        <f>G533*I533</f>
        <v>282.89999999999998</v>
      </c>
      <c r="K533" s="22">
        <f>I533*(1-$S$5)</f>
        <v>8.0154999999999994</v>
      </c>
      <c r="L533" s="10">
        <f>K533*G533</f>
        <v>240.46499999999997</v>
      </c>
      <c r="M533" s="10"/>
      <c r="N533" s="13">
        <f>K533*(1-$S$3)</f>
        <v>7.2139499999999996</v>
      </c>
      <c r="O533" s="13">
        <f>N533*G533</f>
        <v>216.41849999999999</v>
      </c>
      <c r="P533" s="169">
        <f>N533*(1-$S$1)</f>
        <v>7.2139499999999996</v>
      </c>
      <c r="Q533" s="169">
        <f>P533*G533</f>
        <v>216.41849999999999</v>
      </c>
      <c r="R533" s="16"/>
      <c r="S533" s="17">
        <f>R533*Q533</f>
        <v>0</v>
      </c>
    </row>
    <row r="534" spans="1:21" ht="15" hidden="1" customHeight="1">
      <c r="A534" s="48" t="s">
        <v>709</v>
      </c>
      <c r="B534" s="11" t="s">
        <v>979</v>
      </c>
      <c r="C534" s="11" t="s">
        <v>980</v>
      </c>
      <c r="D534" s="11">
        <v>1</v>
      </c>
      <c r="E534" s="11">
        <v>96</v>
      </c>
      <c r="F534" s="11">
        <v>5</v>
      </c>
      <c r="G534" s="11">
        <v>30</v>
      </c>
      <c r="H534" s="11"/>
      <c r="I534" s="178">
        <v>9.43</v>
      </c>
      <c r="J534" s="164">
        <f>G534*I534</f>
        <v>282.89999999999998</v>
      </c>
      <c r="K534" s="22">
        <f>I534*(1-$S$5)</f>
        <v>8.0154999999999994</v>
      </c>
      <c r="L534" s="10">
        <f>K534*G534</f>
        <v>240.46499999999997</v>
      </c>
      <c r="M534" s="10"/>
      <c r="N534" s="13">
        <f>K534*(1-$S$3)</f>
        <v>7.2139499999999996</v>
      </c>
      <c r="O534" s="13">
        <f>N534*G534</f>
        <v>216.41849999999999</v>
      </c>
      <c r="P534" s="169">
        <f>N534*(1-$S$1)</f>
        <v>7.2139499999999996</v>
      </c>
      <c r="Q534" s="169">
        <f>P534*G534</f>
        <v>216.41849999999999</v>
      </c>
      <c r="R534" s="16"/>
      <c r="S534" s="17">
        <f>R534*Q534</f>
        <v>0</v>
      </c>
    </row>
    <row r="535" spans="1:21" ht="31.5" hidden="1" customHeight="1">
      <c r="A535" s="3"/>
      <c r="C535" s="150" t="s">
        <v>981</v>
      </c>
      <c r="U535" s="34"/>
    </row>
    <row r="536" spans="1:21" s="34" customFormat="1" ht="11.25" hidden="1" customHeight="1">
      <c r="A536" s="48"/>
      <c r="B536" s="11"/>
      <c r="C536" s="27" t="s">
        <v>982</v>
      </c>
      <c r="D536" s="11"/>
      <c r="E536" s="11"/>
      <c r="F536" s="11"/>
      <c r="G536" s="11"/>
      <c r="H536" s="11"/>
      <c r="I536" s="178"/>
      <c r="J536" s="164"/>
      <c r="K536" s="22"/>
      <c r="L536" s="10"/>
      <c r="M536" s="10"/>
      <c r="N536" s="13"/>
      <c r="O536" s="13"/>
      <c r="P536" s="169"/>
      <c r="Q536" s="169"/>
      <c r="R536" s="16"/>
      <c r="S536" s="17"/>
      <c r="T536" s="8"/>
    </row>
    <row r="537" spans="1:21" s="34" customFormat="1" ht="11.25" hidden="1" customHeight="1">
      <c r="A537" s="48"/>
      <c r="B537" s="11" t="s">
        <v>983</v>
      </c>
      <c r="C537" s="11" t="s">
        <v>984</v>
      </c>
      <c r="D537" s="11">
        <v>1</v>
      </c>
      <c r="E537" s="11">
        <v>80</v>
      </c>
      <c r="F537" s="11">
        <v>4</v>
      </c>
      <c r="G537" s="11">
        <v>24</v>
      </c>
      <c r="H537" s="11"/>
      <c r="I537" s="178">
        <v>17.47</v>
      </c>
      <c r="J537" s="164">
        <f t="shared" ref="J537:J542" si="322">G537*I537</f>
        <v>419.28</v>
      </c>
      <c r="K537" s="22">
        <f t="shared" ref="K537:K542" si="323">I537*(1-$S$5)</f>
        <v>14.849499999999999</v>
      </c>
      <c r="L537" s="10">
        <f t="shared" ref="L537:L542" si="324">K537*G537</f>
        <v>356.38799999999998</v>
      </c>
      <c r="M537" s="10"/>
      <c r="N537" s="13">
        <f t="shared" ref="N537:N542" si="325">K537*(1-$S$3)</f>
        <v>13.364549999999999</v>
      </c>
      <c r="O537" s="13">
        <f t="shared" ref="O537:O542" si="326">N537*G537</f>
        <v>320.74919999999997</v>
      </c>
      <c r="P537" s="169">
        <f t="shared" ref="P537:P542" si="327">N537*(1-$S$1)</f>
        <v>13.364549999999999</v>
      </c>
      <c r="Q537" s="169">
        <f t="shared" ref="Q537:Q542" si="328">P537*G537</f>
        <v>320.74919999999997</v>
      </c>
      <c r="R537" s="16"/>
      <c r="S537" s="17">
        <f t="shared" ref="S537:S542" si="329">R537*Q537</f>
        <v>0</v>
      </c>
      <c r="T537" s="8"/>
    </row>
    <row r="538" spans="1:21" s="34" customFormat="1" ht="11.25" hidden="1" customHeight="1">
      <c r="A538" s="48"/>
      <c r="B538" s="11" t="s">
        <v>985</v>
      </c>
      <c r="C538" s="11" t="s">
        <v>986</v>
      </c>
      <c r="D538" s="11">
        <v>10</v>
      </c>
      <c r="E538" s="11">
        <v>160</v>
      </c>
      <c r="F538" s="11">
        <v>4</v>
      </c>
      <c r="G538" s="11">
        <v>16</v>
      </c>
      <c r="H538" s="11"/>
      <c r="I538" s="178">
        <v>24.47</v>
      </c>
      <c r="J538" s="164">
        <f t="shared" si="322"/>
        <v>391.52</v>
      </c>
      <c r="K538" s="22">
        <f t="shared" si="323"/>
        <v>20.799499999999998</v>
      </c>
      <c r="L538" s="10">
        <f t="shared" si="324"/>
        <v>332.79199999999997</v>
      </c>
      <c r="M538" s="10"/>
      <c r="N538" s="13">
        <f t="shared" si="325"/>
        <v>18.719549999999998</v>
      </c>
      <c r="O538" s="13">
        <f t="shared" si="326"/>
        <v>299.51279999999997</v>
      </c>
      <c r="P538" s="169">
        <f t="shared" si="327"/>
        <v>18.719549999999998</v>
      </c>
      <c r="Q538" s="169">
        <f t="shared" si="328"/>
        <v>299.51279999999997</v>
      </c>
      <c r="R538" s="16"/>
      <c r="S538" s="17">
        <f t="shared" si="329"/>
        <v>0</v>
      </c>
      <c r="T538" s="8"/>
    </row>
    <row r="539" spans="1:21" s="34" customFormat="1" ht="11.25" hidden="1" customHeight="1">
      <c r="A539" s="48"/>
      <c r="B539" s="11" t="s">
        <v>987</v>
      </c>
      <c r="C539" s="11" t="s">
        <v>988</v>
      </c>
      <c r="D539" s="11">
        <v>15</v>
      </c>
      <c r="E539" s="11">
        <v>240</v>
      </c>
      <c r="F539" s="11">
        <v>2</v>
      </c>
      <c r="G539" s="11">
        <v>12</v>
      </c>
      <c r="H539" s="11"/>
      <c r="I539" s="178">
        <v>31.02</v>
      </c>
      <c r="J539" s="164">
        <f t="shared" si="322"/>
        <v>372.24</v>
      </c>
      <c r="K539" s="22">
        <f t="shared" si="323"/>
        <v>26.366999999999997</v>
      </c>
      <c r="L539" s="10">
        <f t="shared" si="324"/>
        <v>316.404</v>
      </c>
      <c r="M539" s="10"/>
      <c r="N539" s="13">
        <f t="shared" si="325"/>
        <v>23.7303</v>
      </c>
      <c r="O539" s="13">
        <f t="shared" si="326"/>
        <v>284.7636</v>
      </c>
      <c r="P539" s="169">
        <f t="shared" si="327"/>
        <v>23.7303</v>
      </c>
      <c r="Q539" s="169">
        <f t="shared" si="328"/>
        <v>284.7636</v>
      </c>
      <c r="R539" s="16"/>
      <c r="S539" s="17">
        <f t="shared" si="329"/>
        <v>0</v>
      </c>
      <c r="T539" s="8"/>
    </row>
    <row r="540" spans="1:21" s="34" customFormat="1" ht="12" hidden="1" customHeight="1" thickBot="1">
      <c r="A540" s="48"/>
      <c r="B540" s="11" t="s">
        <v>989</v>
      </c>
      <c r="C540" s="11" t="s">
        <v>990</v>
      </c>
      <c r="D540" s="11">
        <v>20</v>
      </c>
      <c r="E540" s="11">
        <v>320</v>
      </c>
      <c r="F540" s="11">
        <v>2</v>
      </c>
      <c r="G540" s="11">
        <v>12</v>
      </c>
      <c r="H540" s="11"/>
      <c r="I540" s="178">
        <v>37.15</v>
      </c>
      <c r="J540" s="164">
        <f t="shared" si="322"/>
        <v>445.79999999999995</v>
      </c>
      <c r="K540" s="22">
        <f t="shared" si="323"/>
        <v>31.577499999999997</v>
      </c>
      <c r="L540" s="10">
        <f t="shared" si="324"/>
        <v>378.92999999999995</v>
      </c>
      <c r="M540" s="10"/>
      <c r="N540" s="13">
        <f t="shared" si="325"/>
        <v>28.419749999999997</v>
      </c>
      <c r="O540" s="13">
        <f t="shared" si="326"/>
        <v>341.03699999999998</v>
      </c>
      <c r="P540" s="169">
        <f t="shared" si="327"/>
        <v>28.419749999999997</v>
      </c>
      <c r="Q540" s="169">
        <f t="shared" si="328"/>
        <v>341.03699999999998</v>
      </c>
      <c r="R540" s="16"/>
      <c r="S540" s="17">
        <f t="shared" si="329"/>
        <v>0</v>
      </c>
      <c r="T540" s="8"/>
    </row>
    <row r="541" spans="1:21" s="34" customFormat="1" ht="11.25" hidden="1" customHeight="1">
      <c r="A541" s="48" t="s">
        <v>127</v>
      </c>
      <c r="B541" s="55" t="s">
        <v>991</v>
      </c>
      <c r="C541" s="56" t="s">
        <v>992</v>
      </c>
      <c r="D541" s="56">
        <v>1</v>
      </c>
      <c r="E541" s="56">
        <v>80</v>
      </c>
      <c r="F541" s="56">
        <v>4</v>
      </c>
      <c r="G541" s="56">
        <v>40</v>
      </c>
      <c r="H541" s="154"/>
      <c r="I541" s="178">
        <v>11.57</v>
      </c>
      <c r="J541" s="164">
        <f t="shared" si="322"/>
        <v>462.8</v>
      </c>
      <c r="K541" s="57">
        <f t="shared" si="323"/>
        <v>9.8345000000000002</v>
      </c>
      <c r="L541" s="58">
        <f t="shared" si="324"/>
        <v>393.38</v>
      </c>
      <c r="M541" s="58"/>
      <c r="N541" s="59">
        <f t="shared" si="325"/>
        <v>8.8510500000000008</v>
      </c>
      <c r="O541" s="59">
        <f t="shared" si="326"/>
        <v>354.04200000000003</v>
      </c>
      <c r="P541" s="170">
        <f t="shared" si="327"/>
        <v>8.8510500000000008</v>
      </c>
      <c r="Q541" s="170">
        <f t="shared" si="328"/>
        <v>354.04200000000003</v>
      </c>
      <c r="R541" s="60"/>
      <c r="S541" s="61">
        <f t="shared" si="329"/>
        <v>0</v>
      </c>
      <c r="T541" s="8"/>
    </row>
    <row r="542" spans="1:21" s="34" customFormat="1" ht="12" hidden="1" customHeight="1" thickBot="1">
      <c r="A542" s="48" t="s">
        <v>127</v>
      </c>
      <c r="B542" s="62" t="s">
        <v>993</v>
      </c>
      <c r="C542" s="63" t="s">
        <v>994</v>
      </c>
      <c r="D542" s="63">
        <v>1</v>
      </c>
      <c r="E542" s="63">
        <v>160</v>
      </c>
      <c r="F542" s="63">
        <v>5</v>
      </c>
      <c r="G542" s="63">
        <v>20</v>
      </c>
      <c r="H542" s="155"/>
      <c r="I542" s="178">
        <v>17.010000000000002</v>
      </c>
      <c r="J542" s="164">
        <f t="shared" si="322"/>
        <v>340.20000000000005</v>
      </c>
      <c r="K542" s="64">
        <f t="shared" si="323"/>
        <v>14.458500000000001</v>
      </c>
      <c r="L542" s="65">
        <f t="shared" si="324"/>
        <v>289.17</v>
      </c>
      <c r="M542" s="65"/>
      <c r="N542" s="66">
        <f t="shared" si="325"/>
        <v>13.012650000000001</v>
      </c>
      <c r="O542" s="66">
        <f t="shared" si="326"/>
        <v>260.25300000000004</v>
      </c>
      <c r="P542" s="171">
        <f t="shared" si="327"/>
        <v>13.012650000000001</v>
      </c>
      <c r="Q542" s="171">
        <f t="shared" si="328"/>
        <v>260.25300000000004</v>
      </c>
      <c r="R542" s="67"/>
      <c r="S542" s="68">
        <f t="shared" si="329"/>
        <v>0</v>
      </c>
      <c r="T542" s="8"/>
    </row>
    <row r="543" spans="1:21" s="34" customFormat="1" ht="11.25" hidden="1" customHeight="1">
      <c r="A543" s="48"/>
      <c r="B543" s="11"/>
      <c r="C543" s="27" t="s">
        <v>995</v>
      </c>
      <c r="D543" s="11"/>
      <c r="E543" s="11"/>
      <c r="F543" s="11"/>
      <c r="G543" s="11"/>
      <c r="H543" s="11"/>
      <c r="I543" s="178"/>
      <c r="J543" s="164"/>
      <c r="K543" s="22"/>
      <c r="L543" s="10"/>
      <c r="M543" s="10"/>
      <c r="N543" s="13"/>
      <c r="O543" s="13"/>
      <c r="P543" s="169"/>
      <c r="Q543" s="169"/>
      <c r="R543" s="16"/>
      <c r="S543" s="17"/>
      <c r="T543" s="8"/>
    </row>
    <row r="544" spans="1:21" s="34" customFormat="1" ht="11.25" hidden="1" customHeight="1">
      <c r="A544" s="48"/>
      <c r="B544" s="11" t="s">
        <v>996</v>
      </c>
      <c r="C544" s="11" t="s">
        <v>997</v>
      </c>
      <c r="D544" s="11">
        <v>1</v>
      </c>
      <c r="E544" s="11">
        <v>80</v>
      </c>
      <c r="F544" s="11">
        <v>4</v>
      </c>
      <c r="G544" s="11">
        <v>24</v>
      </c>
      <c r="H544" s="11"/>
      <c r="I544" s="178">
        <v>17.47</v>
      </c>
      <c r="J544" s="164">
        <f>G544*I544</f>
        <v>419.28</v>
      </c>
      <c r="K544" s="22">
        <f>I544*(1-$S$5)</f>
        <v>14.849499999999999</v>
      </c>
      <c r="L544" s="10">
        <f>K544*G544</f>
        <v>356.38799999999998</v>
      </c>
      <c r="M544" s="10"/>
      <c r="N544" s="13">
        <f>K544*(1-$S$3)</f>
        <v>13.364549999999999</v>
      </c>
      <c r="O544" s="13">
        <f>N544*G544</f>
        <v>320.74919999999997</v>
      </c>
      <c r="P544" s="169">
        <f>N544*(1-$S$1)</f>
        <v>13.364549999999999</v>
      </c>
      <c r="Q544" s="169">
        <f>P544*G544</f>
        <v>320.74919999999997</v>
      </c>
      <c r="R544" s="16"/>
      <c r="S544" s="17">
        <f>R544*Q544</f>
        <v>0</v>
      </c>
      <c r="T544" s="8"/>
    </row>
    <row r="545" spans="1:20" s="34" customFormat="1" ht="11.25" hidden="1" customHeight="1">
      <c r="A545" s="48"/>
      <c r="B545" s="11" t="s">
        <v>998</v>
      </c>
      <c r="C545" s="11" t="s">
        <v>999</v>
      </c>
      <c r="D545" s="11">
        <v>10</v>
      </c>
      <c r="E545" s="11">
        <v>160</v>
      </c>
      <c r="F545" s="11">
        <v>4</v>
      </c>
      <c r="G545" s="11">
        <v>16</v>
      </c>
      <c r="H545" s="11"/>
      <c r="I545" s="178">
        <v>24.47</v>
      </c>
      <c r="J545" s="164">
        <f>G545*I545</f>
        <v>391.52</v>
      </c>
      <c r="K545" s="22">
        <f>I545*(1-$S$5)</f>
        <v>20.799499999999998</v>
      </c>
      <c r="L545" s="10">
        <f>K545*G545</f>
        <v>332.79199999999997</v>
      </c>
      <c r="M545" s="10"/>
      <c r="N545" s="13">
        <f>K545*(1-$S$3)</f>
        <v>18.719549999999998</v>
      </c>
      <c r="O545" s="13">
        <f>N545*G545</f>
        <v>299.51279999999997</v>
      </c>
      <c r="P545" s="169">
        <f>N545*(1-$S$1)</f>
        <v>18.719549999999998</v>
      </c>
      <c r="Q545" s="169">
        <f>P545*G545</f>
        <v>299.51279999999997</v>
      </c>
      <c r="R545" s="16"/>
      <c r="S545" s="17">
        <f>R545*Q545</f>
        <v>0</v>
      </c>
      <c r="T545" s="8"/>
    </row>
    <row r="546" spans="1:20" s="34" customFormat="1" ht="11.25" hidden="1" customHeight="1">
      <c r="A546" s="48"/>
      <c r="B546" s="11"/>
      <c r="C546" s="27" t="s">
        <v>1000</v>
      </c>
      <c r="D546" s="11"/>
      <c r="E546" s="11"/>
      <c r="F546" s="11"/>
      <c r="G546" s="11"/>
      <c r="H546" s="11"/>
      <c r="I546" s="178"/>
      <c r="J546" s="164"/>
      <c r="K546" s="22"/>
      <c r="L546" s="10"/>
      <c r="M546" s="10"/>
      <c r="N546" s="13"/>
      <c r="O546" s="13"/>
      <c r="P546" s="169"/>
      <c r="Q546" s="169"/>
      <c r="R546" s="16"/>
      <c r="S546" s="17"/>
      <c r="T546" s="8"/>
    </row>
    <row r="547" spans="1:20" s="34" customFormat="1" ht="11.25" hidden="1" customHeight="1">
      <c r="A547" s="48"/>
      <c r="B547" s="11" t="s">
        <v>1001</v>
      </c>
      <c r="C547" s="11" t="s">
        <v>1002</v>
      </c>
      <c r="D547" s="11">
        <v>1</v>
      </c>
      <c r="E547" s="11">
        <v>80</v>
      </c>
      <c r="F547" s="11">
        <v>4</v>
      </c>
      <c r="G547" s="11">
        <v>24</v>
      </c>
      <c r="H547" s="11"/>
      <c r="I547" s="178">
        <v>14.57</v>
      </c>
      <c r="J547" s="164">
        <f>G547*I547</f>
        <v>349.68</v>
      </c>
      <c r="K547" s="22">
        <f>I547*(1-$S$5)</f>
        <v>12.384499999999999</v>
      </c>
      <c r="L547" s="10">
        <f>K547*G547</f>
        <v>297.22799999999995</v>
      </c>
      <c r="M547" s="10"/>
      <c r="N547" s="13">
        <f>K547*(1-$S$3)</f>
        <v>11.146049999999999</v>
      </c>
      <c r="O547" s="13">
        <f>N547*G547</f>
        <v>267.50519999999995</v>
      </c>
      <c r="P547" s="169">
        <f>N547*(1-$S$1)</f>
        <v>11.146049999999999</v>
      </c>
      <c r="Q547" s="169">
        <f>P547*G547</f>
        <v>267.50519999999995</v>
      </c>
      <c r="R547" s="16"/>
      <c r="S547" s="17">
        <f>R547*Q547</f>
        <v>0</v>
      </c>
      <c r="T547" s="8"/>
    </row>
    <row r="548" spans="1:20" s="34" customFormat="1" ht="11.25" hidden="1" customHeight="1">
      <c r="A548" s="48"/>
      <c r="B548" s="11" t="s">
        <v>1003</v>
      </c>
      <c r="C548" s="11" t="s">
        <v>1004</v>
      </c>
      <c r="D548" s="11">
        <v>10</v>
      </c>
      <c r="E548" s="11">
        <v>160</v>
      </c>
      <c r="F548" s="11">
        <v>4</v>
      </c>
      <c r="G548" s="11">
        <v>16</v>
      </c>
      <c r="H548" s="11"/>
      <c r="I548" s="178">
        <v>21.96</v>
      </c>
      <c r="J548" s="164">
        <f>G548*I548</f>
        <v>351.36</v>
      </c>
      <c r="K548" s="22">
        <f>I548*(1-$S$5)</f>
        <v>18.666</v>
      </c>
      <c r="L548" s="10">
        <f>K548*G548</f>
        <v>298.65600000000001</v>
      </c>
      <c r="M548" s="10"/>
      <c r="N548" s="13">
        <f>K548*(1-$S$3)</f>
        <v>16.799400000000002</v>
      </c>
      <c r="O548" s="13">
        <f>N548*G548</f>
        <v>268.79040000000003</v>
      </c>
      <c r="P548" s="169">
        <f>N548*(1-$S$1)</f>
        <v>16.799400000000002</v>
      </c>
      <c r="Q548" s="169">
        <f>P548*G548</f>
        <v>268.79040000000003</v>
      </c>
      <c r="R548" s="16"/>
      <c r="S548" s="17">
        <f>R548*Q548</f>
        <v>0</v>
      </c>
      <c r="T548" s="8"/>
    </row>
    <row r="549" spans="1:20" s="34" customFormat="1" ht="11.25" hidden="1" customHeight="1">
      <c r="A549" s="48"/>
      <c r="B549" s="11" t="s">
        <v>1005</v>
      </c>
      <c r="C549" s="11" t="s">
        <v>1006</v>
      </c>
      <c r="D549" s="11">
        <v>15</v>
      </c>
      <c r="E549" s="11">
        <v>240</v>
      </c>
      <c r="F549" s="11">
        <v>2</v>
      </c>
      <c r="G549" s="11">
        <v>12</v>
      </c>
      <c r="H549" s="11"/>
      <c r="I549" s="178">
        <v>29.09</v>
      </c>
      <c r="J549" s="164">
        <f>G549*I549</f>
        <v>349.08</v>
      </c>
      <c r="K549" s="22">
        <f>I549*(1-$S$5)</f>
        <v>24.726499999999998</v>
      </c>
      <c r="L549" s="10">
        <f>K549*G549</f>
        <v>296.71799999999996</v>
      </c>
      <c r="M549" s="10"/>
      <c r="N549" s="13">
        <f>K549*(1-$S$3)</f>
        <v>22.25385</v>
      </c>
      <c r="O549" s="13">
        <f>N549*G549</f>
        <v>267.0462</v>
      </c>
      <c r="P549" s="169">
        <f>N549*(1-$S$1)</f>
        <v>22.25385</v>
      </c>
      <c r="Q549" s="169">
        <f>P549*G549</f>
        <v>267.0462</v>
      </c>
      <c r="R549" s="16"/>
      <c r="S549" s="17">
        <f>R549*Q549</f>
        <v>0</v>
      </c>
      <c r="T549" s="8"/>
    </row>
    <row r="550" spans="1:20" s="34" customFormat="1" ht="11.25" hidden="1" customHeight="1">
      <c r="A550" s="48"/>
      <c r="B550" s="11" t="s">
        <v>1007</v>
      </c>
      <c r="C550" s="11" t="s">
        <v>1008</v>
      </c>
      <c r="D550" s="11">
        <v>20</v>
      </c>
      <c r="E550" s="11">
        <v>320</v>
      </c>
      <c r="F550" s="11">
        <v>2</v>
      </c>
      <c r="G550" s="11">
        <v>12</v>
      </c>
      <c r="H550" s="11"/>
      <c r="I550" s="178">
        <v>35.61</v>
      </c>
      <c r="J550" s="164">
        <f>G550*I550</f>
        <v>427.32</v>
      </c>
      <c r="K550" s="22">
        <f>I550*(1-$S$5)</f>
        <v>30.2685</v>
      </c>
      <c r="L550" s="10">
        <f>K550*G550</f>
        <v>363.22199999999998</v>
      </c>
      <c r="M550" s="10"/>
      <c r="N550" s="13">
        <f>K550*(1-$S$3)</f>
        <v>27.24165</v>
      </c>
      <c r="O550" s="13">
        <f>N550*G550</f>
        <v>326.89980000000003</v>
      </c>
      <c r="P550" s="169">
        <f>N550*(1-$S$1)</f>
        <v>27.24165</v>
      </c>
      <c r="Q550" s="169">
        <f>P550*G550</f>
        <v>326.89980000000003</v>
      </c>
      <c r="R550" s="16"/>
      <c r="S550" s="17">
        <f>R550*Q550</f>
        <v>0</v>
      </c>
      <c r="T550" s="8"/>
    </row>
    <row r="551" spans="1:20" s="34" customFormat="1" ht="11.25" hidden="1" customHeight="1">
      <c r="A551" s="48"/>
      <c r="B551" s="11"/>
      <c r="C551" s="29" t="s">
        <v>1009</v>
      </c>
      <c r="D551" s="11"/>
      <c r="E551" s="11"/>
      <c r="F551" s="11"/>
      <c r="G551" s="11"/>
      <c r="H551" s="11"/>
      <c r="I551" s="178"/>
      <c r="J551" s="164"/>
      <c r="K551" s="22"/>
      <c r="L551" s="10"/>
      <c r="M551" s="10"/>
      <c r="N551" s="13"/>
      <c r="O551" s="13"/>
      <c r="P551" s="169"/>
      <c r="Q551" s="169"/>
      <c r="R551" s="16"/>
      <c r="S551" s="17"/>
      <c r="T551" s="8"/>
    </row>
    <row r="552" spans="1:20" s="34" customFormat="1" ht="11.25" hidden="1" customHeight="1">
      <c r="A552" s="48"/>
      <c r="B552" s="11" t="s">
        <v>1010</v>
      </c>
      <c r="C552" s="11" t="s">
        <v>1011</v>
      </c>
      <c r="D552" s="11">
        <v>1</v>
      </c>
      <c r="E552" s="11">
        <v>80</v>
      </c>
      <c r="F552" s="11">
        <v>4</v>
      </c>
      <c r="G552" s="11">
        <v>24</v>
      </c>
      <c r="H552" s="11"/>
      <c r="I552" s="178">
        <v>11.21</v>
      </c>
      <c r="J552" s="164">
        <f t="shared" ref="J552:J564" si="330">G552*I552</f>
        <v>269.04000000000002</v>
      </c>
      <c r="K552" s="22">
        <f t="shared" ref="K552:K564" si="331">I552*(1-$S$5)</f>
        <v>9.5285000000000011</v>
      </c>
      <c r="L552" s="10">
        <f t="shared" ref="L552:L564" si="332">K552*G552</f>
        <v>228.68400000000003</v>
      </c>
      <c r="M552" s="10"/>
      <c r="N552" s="13">
        <f t="shared" ref="N552:N564" si="333">K552*(1-$S$3)</f>
        <v>8.5756500000000013</v>
      </c>
      <c r="O552" s="13">
        <f t="shared" ref="O552:O564" si="334">N552*G552</f>
        <v>205.81560000000002</v>
      </c>
      <c r="P552" s="169">
        <f t="shared" ref="P552:P564" si="335">N552*(1-$S$1)</f>
        <v>8.5756500000000013</v>
      </c>
      <c r="Q552" s="169">
        <f t="shared" ref="Q552:Q564" si="336">P552*G552</f>
        <v>205.81560000000002</v>
      </c>
      <c r="R552" s="16"/>
      <c r="S552" s="17">
        <f t="shared" ref="S552:S564" si="337">R552*Q552</f>
        <v>0</v>
      </c>
      <c r="T552" s="8"/>
    </row>
    <row r="553" spans="1:20" s="34" customFormat="1" ht="11.25" hidden="1" customHeight="1">
      <c r="A553" s="48"/>
      <c r="B553" s="11" t="s">
        <v>1012</v>
      </c>
      <c r="C553" s="11" t="s">
        <v>1013</v>
      </c>
      <c r="D553" s="11">
        <v>10</v>
      </c>
      <c r="E553" s="11">
        <v>160</v>
      </c>
      <c r="F553" s="11">
        <v>4</v>
      </c>
      <c r="G553" s="11">
        <v>16</v>
      </c>
      <c r="H553" s="11"/>
      <c r="I553" s="178">
        <v>16.98</v>
      </c>
      <c r="J553" s="164">
        <f t="shared" si="330"/>
        <v>271.68</v>
      </c>
      <c r="K553" s="22">
        <f t="shared" si="331"/>
        <v>14.433</v>
      </c>
      <c r="L553" s="10">
        <f t="shared" si="332"/>
        <v>230.928</v>
      </c>
      <c r="M553" s="10"/>
      <c r="N553" s="13">
        <f t="shared" si="333"/>
        <v>12.989700000000001</v>
      </c>
      <c r="O553" s="13">
        <f t="shared" si="334"/>
        <v>207.83520000000001</v>
      </c>
      <c r="P553" s="169">
        <f t="shared" si="335"/>
        <v>12.989700000000001</v>
      </c>
      <c r="Q553" s="169">
        <f t="shared" si="336"/>
        <v>207.83520000000001</v>
      </c>
      <c r="R553" s="16"/>
      <c r="S553" s="17">
        <f t="shared" si="337"/>
        <v>0</v>
      </c>
      <c r="T553" s="8"/>
    </row>
    <row r="554" spans="1:20" s="34" customFormat="1" ht="11.25" hidden="1" customHeight="1">
      <c r="A554" s="54" t="s">
        <v>35</v>
      </c>
      <c r="B554" s="76" t="s">
        <v>1014</v>
      </c>
      <c r="C554" s="76" t="s">
        <v>1015</v>
      </c>
      <c r="D554" s="119">
        <v>15</v>
      </c>
      <c r="E554" s="119">
        <v>240</v>
      </c>
      <c r="F554" s="119">
        <v>2</v>
      </c>
      <c r="G554" s="119">
        <v>12</v>
      </c>
      <c r="H554" s="119"/>
      <c r="I554" s="178">
        <v>22.37</v>
      </c>
      <c r="J554" s="164">
        <f t="shared" si="330"/>
        <v>268.44</v>
      </c>
      <c r="K554" s="49">
        <f t="shared" si="331"/>
        <v>19.014500000000002</v>
      </c>
      <c r="L554" s="50">
        <f t="shared" si="332"/>
        <v>228.17400000000004</v>
      </c>
      <c r="M554" s="50"/>
      <c r="N554" s="51">
        <f t="shared" si="333"/>
        <v>17.113050000000001</v>
      </c>
      <c r="O554" s="51">
        <f t="shared" si="334"/>
        <v>205.35660000000001</v>
      </c>
      <c r="P554" s="169">
        <f t="shared" si="335"/>
        <v>17.113050000000001</v>
      </c>
      <c r="Q554" s="169">
        <f t="shared" si="336"/>
        <v>205.35660000000001</v>
      </c>
      <c r="R554" s="52"/>
      <c r="S554" s="53">
        <f t="shared" si="337"/>
        <v>0</v>
      </c>
      <c r="T554" s="8"/>
    </row>
    <row r="555" spans="1:20" s="34" customFormat="1" ht="11.25" hidden="1" customHeight="1">
      <c r="A555" s="54" t="s">
        <v>35</v>
      </c>
      <c r="B555" s="76" t="s">
        <v>1016</v>
      </c>
      <c r="C555" s="76" t="s">
        <v>1017</v>
      </c>
      <c r="D555" s="119">
        <v>20</v>
      </c>
      <c r="E555" s="119">
        <v>320</v>
      </c>
      <c r="F555" s="119">
        <v>2</v>
      </c>
      <c r="G555" s="119">
        <v>12</v>
      </c>
      <c r="H555" s="119"/>
      <c r="I555" s="178">
        <v>27.43</v>
      </c>
      <c r="J555" s="164">
        <f t="shared" si="330"/>
        <v>329.15999999999997</v>
      </c>
      <c r="K555" s="49">
        <f t="shared" si="331"/>
        <v>23.3155</v>
      </c>
      <c r="L555" s="50">
        <f t="shared" si="332"/>
        <v>279.786</v>
      </c>
      <c r="M555" s="50"/>
      <c r="N555" s="51">
        <f t="shared" si="333"/>
        <v>20.98395</v>
      </c>
      <c r="O555" s="51">
        <f t="shared" si="334"/>
        <v>251.8074</v>
      </c>
      <c r="P555" s="169">
        <f t="shared" si="335"/>
        <v>20.98395</v>
      </c>
      <c r="Q555" s="169">
        <f t="shared" si="336"/>
        <v>251.8074</v>
      </c>
      <c r="R555" s="52"/>
      <c r="S555" s="53">
        <f t="shared" si="337"/>
        <v>0</v>
      </c>
      <c r="T555" s="8"/>
    </row>
    <row r="556" spans="1:20" s="34" customFormat="1" ht="11.25" hidden="1" customHeight="1">
      <c r="A556" s="54" t="s">
        <v>35</v>
      </c>
      <c r="B556" s="76" t="s">
        <v>1018</v>
      </c>
      <c r="C556" s="76" t="s">
        <v>1019</v>
      </c>
      <c r="D556" s="119">
        <v>1</v>
      </c>
      <c r="E556" s="119">
        <v>96</v>
      </c>
      <c r="F556" s="119">
        <v>4</v>
      </c>
      <c r="G556" s="119">
        <v>24</v>
      </c>
      <c r="H556" s="119"/>
      <c r="I556" s="178">
        <v>12.07</v>
      </c>
      <c r="J556" s="164">
        <f>G556*I556</f>
        <v>289.68</v>
      </c>
      <c r="K556" s="49">
        <f>I556*(1-$S$5)</f>
        <v>10.259499999999999</v>
      </c>
      <c r="L556" s="50">
        <f>K556*G556</f>
        <v>246.22799999999998</v>
      </c>
      <c r="M556" s="50"/>
      <c r="N556" s="51">
        <f>K556*(1-$S$3)</f>
        <v>9.2335499999999993</v>
      </c>
      <c r="O556" s="51">
        <f>N556*G556</f>
        <v>221.60519999999997</v>
      </c>
      <c r="P556" s="169">
        <f>N556*(1-$S$1)</f>
        <v>9.2335499999999993</v>
      </c>
      <c r="Q556" s="169">
        <f>P556*G556</f>
        <v>221.60519999999997</v>
      </c>
      <c r="R556" s="52"/>
      <c r="S556" s="53">
        <f>R556*Q556</f>
        <v>0</v>
      </c>
      <c r="T556" s="8"/>
    </row>
    <row r="557" spans="1:20" s="34" customFormat="1" ht="11.25" hidden="1" customHeight="1">
      <c r="A557" s="54" t="s">
        <v>35</v>
      </c>
      <c r="B557" s="76" t="s">
        <v>1020</v>
      </c>
      <c r="C557" s="76" t="s">
        <v>1021</v>
      </c>
      <c r="D557" s="119">
        <v>10</v>
      </c>
      <c r="E557" s="119">
        <v>200</v>
      </c>
      <c r="F557" s="119">
        <v>4</v>
      </c>
      <c r="G557" s="119">
        <v>16</v>
      </c>
      <c r="H557" s="119"/>
      <c r="I557" s="178">
        <v>19.739999999999998</v>
      </c>
      <c r="J557" s="164">
        <f>G557*I557</f>
        <v>315.83999999999997</v>
      </c>
      <c r="K557" s="49">
        <f>I557*(1-$S$5)</f>
        <v>16.779</v>
      </c>
      <c r="L557" s="50">
        <f>K557*G557</f>
        <v>268.464</v>
      </c>
      <c r="M557" s="50"/>
      <c r="N557" s="51">
        <f>K557*(1-$S$3)</f>
        <v>15.101100000000001</v>
      </c>
      <c r="O557" s="51">
        <f>N557*G557</f>
        <v>241.61760000000001</v>
      </c>
      <c r="P557" s="169">
        <f>N557*(1-$S$1)</f>
        <v>15.101100000000001</v>
      </c>
      <c r="Q557" s="169">
        <f>P557*G557</f>
        <v>241.61760000000001</v>
      </c>
      <c r="R557" s="52"/>
      <c r="S557" s="53">
        <f>R557*Q557</f>
        <v>0</v>
      </c>
      <c r="T557" s="8"/>
    </row>
    <row r="558" spans="1:20" s="34" customFormat="1" ht="11.25" hidden="1" customHeight="1">
      <c r="A558" s="54" t="s">
        <v>35</v>
      </c>
      <c r="B558" s="76" t="s">
        <v>1022</v>
      </c>
      <c r="C558" s="76" t="s">
        <v>1023</v>
      </c>
      <c r="D558" s="119">
        <v>12</v>
      </c>
      <c r="E558" s="119">
        <v>240</v>
      </c>
      <c r="F558" s="119">
        <v>2</v>
      </c>
      <c r="G558" s="119">
        <v>12</v>
      </c>
      <c r="H558" s="119"/>
      <c r="I558" s="178">
        <v>22.29</v>
      </c>
      <c r="J558" s="164">
        <f>G558*I558</f>
        <v>267.48</v>
      </c>
      <c r="K558" s="49">
        <f>I558*(1-$S$5)</f>
        <v>18.9465</v>
      </c>
      <c r="L558" s="50">
        <f>K558*G558</f>
        <v>227.358</v>
      </c>
      <c r="M558" s="50"/>
      <c r="N558" s="51">
        <f>K558*(1-$S$3)</f>
        <v>17.051850000000002</v>
      </c>
      <c r="O558" s="51">
        <f>N558*G558</f>
        <v>204.62220000000002</v>
      </c>
      <c r="P558" s="169">
        <f>N558*(1-$S$1)</f>
        <v>17.051850000000002</v>
      </c>
      <c r="Q558" s="169">
        <f>P558*G558</f>
        <v>204.62220000000002</v>
      </c>
      <c r="R558" s="52"/>
      <c r="S558" s="53">
        <f>R558*Q558</f>
        <v>0</v>
      </c>
      <c r="T558" s="8"/>
    </row>
    <row r="559" spans="1:20" s="34" customFormat="1" ht="11.25" hidden="1" customHeight="1">
      <c r="A559" s="54" t="s">
        <v>35</v>
      </c>
      <c r="B559" s="76" t="s">
        <v>1024</v>
      </c>
      <c r="C559" s="76" t="s">
        <v>1025</v>
      </c>
      <c r="D559" s="119">
        <v>15</v>
      </c>
      <c r="E559" s="119">
        <v>300</v>
      </c>
      <c r="F559" s="119">
        <v>2</v>
      </c>
      <c r="G559" s="119">
        <v>12</v>
      </c>
      <c r="H559" s="119"/>
      <c r="I559" s="178">
        <v>25.83</v>
      </c>
      <c r="J559" s="164">
        <f>G559*I559</f>
        <v>309.95999999999998</v>
      </c>
      <c r="K559" s="49">
        <f>I559*(1-$S$5)</f>
        <v>21.955499999999997</v>
      </c>
      <c r="L559" s="50">
        <f>K559*G559</f>
        <v>263.46599999999995</v>
      </c>
      <c r="M559" s="50"/>
      <c r="N559" s="51">
        <f>K559*(1-$S$3)</f>
        <v>19.759949999999996</v>
      </c>
      <c r="O559" s="51">
        <f>N559*G559</f>
        <v>237.11939999999996</v>
      </c>
      <c r="P559" s="169">
        <f>N559*(1-$S$1)</f>
        <v>19.759949999999996</v>
      </c>
      <c r="Q559" s="169">
        <f>P559*G559</f>
        <v>237.11939999999996</v>
      </c>
      <c r="R559" s="52"/>
      <c r="S559" s="53">
        <f>R559*Q559</f>
        <v>0</v>
      </c>
      <c r="T559" s="8"/>
    </row>
    <row r="560" spans="1:20" s="34" customFormat="1" ht="11.25" hidden="1" customHeight="1">
      <c r="A560" s="54" t="s">
        <v>35</v>
      </c>
      <c r="B560" s="76" t="s">
        <v>1026</v>
      </c>
      <c r="C560" s="120" t="s">
        <v>1027</v>
      </c>
      <c r="D560" s="119">
        <v>20</v>
      </c>
      <c r="E560" s="119">
        <v>400</v>
      </c>
      <c r="F560" s="119">
        <v>2</v>
      </c>
      <c r="G560" s="119">
        <v>12</v>
      </c>
      <c r="H560" s="119"/>
      <c r="I560" s="178">
        <v>32.380000000000003</v>
      </c>
      <c r="J560" s="164">
        <f>G560*I560</f>
        <v>388.56000000000006</v>
      </c>
      <c r="K560" s="49">
        <f>I560*(1-$S$5)</f>
        <v>27.523</v>
      </c>
      <c r="L560" s="50">
        <f>K560*G560</f>
        <v>330.27600000000001</v>
      </c>
      <c r="M560" s="50"/>
      <c r="N560" s="51">
        <f>K560*(1-$S$3)</f>
        <v>24.770700000000001</v>
      </c>
      <c r="O560" s="51">
        <f>N560*G560</f>
        <v>297.2484</v>
      </c>
      <c r="P560" s="169">
        <f>N560*(1-$S$1)</f>
        <v>24.770700000000001</v>
      </c>
      <c r="Q560" s="169">
        <f>P560*G560</f>
        <v>297.2484</v>
      </c>
      <c r="R560" s="52"/>
      <c r="S560" s="53">
        <f>R560*Q560</f>
        <v>0</v>
      </c>
      <c r="T560" s="8"/>
    </row>
    <row r="561" spans="1:20" s="34" customFormat="1" ht="11.25" hidden="1" customHeight="1">
      <c r="A561" s="48"/>
      <c r="B561" s="11" t="s">
        <v>1028</v>
      </c>
      <c r="C561" s="11" t="s">
        <v>1029</v>
      </c>
      <c r="D561" s="11">
        <v>1</v>
      </c>
      <c r="E561" s="11">
        <v>80</v>
      </c>
      <c r="F561" s="11">
        <v>5</v>
      </c>
      <c r="G561" s="11">
        <v>60</v>
      </c>
      <c r="H561" s="11"/>
      <c r="I561" s="178">
        <v>4.76</v>
      </c>
      <c r="J561" s="164">
        <f t="shared" si="330"/>
        <v>285.59999999999997</v>
      </c>
      <c r="K561" s="22">
        <f t="shared" si="331"/>
        <v>4.0459999999999994</v>
      </c>
      <c r="L561" s="10">
        <f t="shared" si="332"/>
        <v>242.75999999999996</v>
      </c>
      <c r="M561" s="10"/>
      <c r="N561" s="13">
        <f t="shared" si="333"/>
        <v>3.6413999999999995</v>
      </c>
      <c r="O561" s="13">
        <f t="shared" si="334"/>
        <v>218.48399999999998</v>
      </c>
      <c r="P561" s="169">
        <f t="shared" si="335"/>
        <v>3.6413999999999995</v>
      </c>
      <c r="Q561" s="169">
        <f t="shared" si="336"/>
        <v>218.48399999999998</v>
      </c>
      <c r="R561" s="16"/>
      <c r="S561" s="17">
        <f t="shared" si="337"/>
        <v>0</v>
      </c>
      <c r="T561" s="8"/>
    </row>
    <row r="562" spans="1:20" s="34" customFormat="1" ht="11.25" hidden="1" customHeight="1">
      <c r="A562" s="54" t="s">
        <v>35</v>
      </c>
      <c r="B562" s="76" t="s">
        <v>1030</v>
      </c>
      <c r="C562" s="76" t="s">
        <v>1031</v>
      </c>
      <c r="D562" s="76">
        <v>1</v>
      </c>
      <c r="E562" s="76">
        <v>80</v>
      </c>
      <c r="F562" s="76">
        <v>4</v>
      </c>
      <c r="G562" s="76">
        <v>40</v>
      </c>
      <c r="H562" s="76"/>
      <c r="I562" s="178">
        <v>10.5</v>
      </c>
      <c r="J562" s="164">
        <f t="shared" si="330"/>
        <v>420</v>
      </c>
      <c r="K562" s="77">
        <f t="shared" si="331"/>
        <v>8.9249999999999989</v>
      </c>
      <c r="L562" s="51">
        <f t="shared" si="332"/>
        <v>356.99999999999994</v>
      </c>
      <c r="M562" s="51"/>
      <c r="N562" s="51">
        <f t="shared" si="333"/>
        <v>8.0324999999999989</v>
      </c>
      <c r="O562" s="51">
        <f t="shared" si="334"/>
        <v>321.29999999999995</v>
      </c>
      <c r="P562" s="169">
        <f t="shared" si="335"/>
        <v>8.0324999999999989</v>
      </c>
      <c r="Q562" s="169">
        <f t="shared" si="336"/>
        <v>321.29999999999995</v>
      </c>
      <c r="R562" s="52"/>
      <c r="S562" s="53">
        <f t="shared" si="337"/>
        <v>0</v>
      </c>
      <c r="T562" s="8"/>
    </row>
    <row r="563" spans="1:20" s="34" customFormat="1" ht="11.25" hidden="1" customHeight="1">
      <c r="A563" s="54" t="s">
        <v>35</v>
      </c>
      <c r="B563" s="76" t="s">
        <v>1032</v>
      </c>
      <c r="C563" s="76" t="s">
        <v>1033</v>
      </c>
      <c r="D563" s="76">
        <v>1</v>
      </c>
      <c r="E563" s="76">
        <v>80</v>
      </c>
      <c r="F563" s="76">
        <v>4</v>
      </c>
      <c r="G563" s="76">
        <v>40</v>
      </c>
      <c r="H563" s="76"/>
      <c r="I563" s="178">
        <v>4.76</v>
      </c>
      <c r="J563" s="164">
        <f t="shared" si="330"/>
        <v>190.39999999999998</v>
      </c>
      <c r="K563" s="77">
        <f t="shared" si="331"/>
        <v>4.0459999999999994</v>
      </c>
      <c r="L563" s="51">
        <f t="shared" si="332"/>
        <v>161.83999999999997</v>
      </c>
      <c r="M563" s="51"/>
      <c r="N563" s="51">
        <f t="shared" si="333"/>
        <v>3.6413999999999995</v>
      </c>
      <c r="O563" s="51">
        <f t="shared" si="334"/>
        <v>145.65599999999998</v>
      </c>
      <c r="P563" s="169">
        <f t="shared" si="335"/>
        <v>3.6413999999999995</v>
      </c>
      <c r="Q563" s="169">
        <f t="shared" si="336"/>
        <v>145.65599999999998</v>
      </c>
      <c r="R563" s="52"/>
      <c r="S563" s="53">
        <f t="shared" si="337"/>
        <v>0</v>
      </c>
      <c r="T563" s="8"/>
    </row>
    <row r="564" spans="1:20" s="34" customFormat="1" ht="11.25" hidden="1" customHeight="1">
      <c r="A564" s="54" t="s">
        <v>35</v>
      </c>
      <c r="B564" s="76" t="s">
        <v>1034</v>
      </c>
      <c r="C564" s="76" t="s">
        <v>1035</v>
      </c>
      <c r="D564" s="76">
        <v>1</v>
      </c>
      <c r="E564" s="76">
        <v>80</v>
      </c>
      <c r="F564" s="76">
        <v>4</v>
      </c>
      <c r="G564" s="76">
        <v>40</v>
      </c>
      <c r="H564" s="76"/>
      <c r="I564" s="178">
        <v>8.1300000000000008</v>
      </c>
      <c r="J564" s="164">
        <f t="shared" si="330"/>
        <v>325.20000000000005</v>
      </c>
      <c r="K564" s="77">
        <f t="shared" si="331"/>
        <v>6.9105000000000008</v>
      </c>
      <c r="L564" s="51">
        <f t="shared" si="332"/>
        <v>276.42</v>
      </c>
      <c r="M564" s="51"/>
      <c r="N564" s="51">
        <f t="shared" si="333"/>
        <v>6.219450000000001</v>
      </c>
      <c r="O564" s="51">
        <f t="shared" si="334"/>
        <v>248.77800000000005</v>
      </c>
      <c r="P564" s="169">
        <f t="shared" si="335"/>
        <v>6.219450000000001</v>
      </c>
      <c r="Q564" s="169">
        <f t="shared" si="336"/>
        <v>248.77800000000005</v>
      </c>
      <c r="R564" s="52"/>
      <c r="S564" s="53">
        <f t="shared" si="337"/>
        <v>0</v>
      </c>
      <c r="T564" s="8"/>
    </row>
    <row r="565" spans="1:20" s="34" customFormat="1" ht="11.25" hidden="1" customHeight="1">
      <c r="A565" s="48"/>
      <c r="B565" s="11"/>
      <c r="C565" s="29" t="s">
        <v>1036</v>
      </c>
      <c r="D565" s="11"/>
      <c r="E565" s="11"/>
      <c r="F565" s="11"/>
      <c r="G565" s="11"/>
      <c r="H565" s="11"/>
      <c r="I565" s="178"/>
      <c r="J565" s="164"/>
      <c r="K565" s="22"/>
      <c r="L565" s="10"/>
      <c r="M565" s="10"/>
      <c r="N565" s="13"/>
      <c r="O565" s="13"/>
      <c r="P565" s="169"/>
      <c r="Q565" s="169"/>
      <c r="R565" s="16"/>
      <c r="S565" s="17"/>
      <c r="T565" s="8"/>
    </row>
    <row r="566" spans="1:20" s="34" customFormat="1" ht="11.25" hidden="1" customHeight="1">
      <c r="A566" s="48"/>
      <c r="B566" s="11" t="s">
        <v>1037</v>
      </c>
      <c r="C566" s="11" t="s">
        <v>1038</v>
      </c>
      <c r="D566" s="11">
        <v>1</v>
      </c>
      <c r="E566" s="11">
        <v>96</v>
      </c>
      <c r="F566" s="11">
        <v>4</v>
      </c>
      <c r="G566" s="11">
        <v>24</v>
      </c>
      <c r="H566" s="11"/>
      <c r="I566" s="178">
        <v>12.07</v>
      </c>
      <c r="J566" s="164">
        <f>G566*I566</f>
        <v>289.68</v>
      </c>
      <c r="K566" s="22">
        <f>I566*(1-$S$5)</f>
        <v>10.259499999999999</v>
      </c>
      <c r="L566" s="10">
        <f>K566*G566</f>
        <v>246.22799999999998</v>
      </c>
      <c r="M566" s="10"/>
      <c r="N566" s="13">
        <f>K566*(1-$S$3)</f>
        <v>9.2335499999999993</v>
      </c>
      <c r="O566" s="13">
        <f>N566*G566</f>
        <v>221.60519999999997</v>
      </c>
      <c r="P566" s="169">
        <f>N566*(1-$S$1)</f>
        <v>9.2335499999999993</v>
      </c>
      <c r="Q566" s="169">
        <f>P566*G566</f>
        <v>221.60519999999997</v>
      </c>
      <c r="R566" s="16"/>
      <c r="S566" s="17">
        <f>R566*Q566</f>
        <v>0</v>
      </c>
      <c r="T566" s="8"/>
    </row>
    <row r="567" spans="1:20" s="34" customFormat="1" ht="11.25" hidden="1" customHeight="1">
      <c r="A567" s="48"/>
      <c r="B567" s="11" t="s">
        <v>1039</v>
      </c>
      <c r="C567" s="11" t="s">
        <v>1040</v>
      </c>
      <c r="D567" s="11">
        <v>10</v>
      </c>
      <c r="E567" s="11">
        <v>200</v>
      </c>
      <c r="F567" s="11">
        <v>4</v>
      </c>
      <c r="G567" s="11">
        <v>16</v>
      </c>
      <c r="H567" s="11"/>
      <c r="I567" s="178">
        <v>19.739999999999998</v>
      </c>
      <c r="J567" s="164">
        <f>G567*I567</f>
        <v>315.83999999999997</v>
      </c>
      <c r="K567" s="22">
        <f>I567*(1-$S$5)</f>
        <v>16.779</v>
      </c>
      <c r="L567" s="10">
        <f>K567*G567</f>
        <v>268.464</v>
      </c>
      <c r="M567" s="10"/>
      <c r="N567" s="13">
        <f>K567*(1-$S$3)</f>
        <v>15.101100000000001</v>
      </c>
      <c r="O567" s="13">
        <f>N567*G567</f>
        <v>241.61760000000001</v>
      </c>
      <c r="P567" s="169">
        <f>N567*(1-$S$1)</f>
        <v>15.101100000000001</v>
      </c>
      <c r="Q567" s="169">
        <f>P567*G567</f>
        <v>241.61760000000001</v>
      </c>
      <c r="R567" s="16"/>
      <c r="S567" s="17">
        <f>R567*Q567</f>
        <v>0</v>
      </c>
      <c r="T567" s="8"/>
    </row>
    <row r="568" spans="1:20" s="34" customFormat="1" ht="11.25" hidden="1" customHeight="1">
      <c r="A568" s="48"/>
      <c r="B568" s="11" t="s">
        <v>1041</v>
      </c>
      <c r="C568" s="11" t="s">
        <v>1042</v>
      </c>
      <c r="D568" s="11">
        <v>12</v>
      </c>
      <c r="E568" s="11">
        <v>240</v>
      </c>
      <c r="F568" s="11">
        <v>2</v>
      </c>
      <c r="G568" s="11">
        <v>12</v>
      </c>
      <c r="H568" s="11"/>
      <c r="I568" s="178">
        <v>22.29</v>
      </c>
      <c r="J568" s="164">
        <f>G568*I568</f>
        <v>267.48</v>
      </c>
      <c r="K568" s="22">
        <f>I568*(1-$S$5)</f>
        <v>18.9465</v>
      </c>
      <c r="L568" s="10">
        <f>K568*G568</f>
        <v>227.358</v>
      </c>
      <c r="M568" s="10"/>
      <c r="N568" s="13">
        <f>K568*(1-$S$3)</f>
        <v>17.051850000000002</v>
      </c>
      <c r="O568" s="13">
        <f>N568*G568</f>
        <v>204.62220000000002</v>
      </c>
      <c r="P568" s="169">
        <f>N568*(1-$S$1)</f>
        <v>17.051850000000002</v>
      </c>
      <c r="Q568" s="169">
        <f>P568*G568</f>
        <v>204.62220000000002</v>
      </c>
      <c r="R568" s="16"/>
      <c r="S568" s="17">
        <f>R568*Q568</f>
        <v>0</v>
      </c>
      <c r="T568" s="8"/>
    </row>
    <row r="569" spans="1:20" s="34" customFormat="1" ht="11.25" hidden="1" customHeight="1">
      <c r="A569" s="48"/>
      <c r="B569" s="11" t="s">
        <v>1043</v>
      </c>
      <c r="C569" s="11" t="s">
        <v>1044</v>
      </c>
      <c r="D569" s="11">
        <v>15</v>
      </c>
      <c r="E569" s="11">
        <v>300</v>
      </c>
      <c r="F569" s="11">
        <v>2</v>
      </c>
      <c r="G569" s="11">
        <v>12</v>
      </c>
      <c r="H569" s="11"/>
      <c r="I569" s="178">
        <v>25.83</v>
      </c>
      <c r="J569" s="164">
        <f>G569*I569</f>
        <v>309.95999999999998</v>
      </c>
      <c r="K569" s="22">
        <f>I569*(1-$S$5)</f>
        <v>21.955499999999997</v>
      </c>
      <c r="L569" s="10">
        <f>K569*G569</f>
        <v>263.46599999999995</v>
      </c>
      <c r="M569" s="10"/>
      <c r="N569" s="13">
        <f>K569*(1-$S$3)</f>
        <v>19.759949999999996</v>
      </c>
      <c r="O569" s="13">
        <f>N569*G569</f>
        <v>237.11939999999996</v>
      </c>
      <c r="P569" s="169">
        <f>N569*(1-$S$1)</f>
        <v>19.759949999999996</v>
      </c>
      <c r="Q569" s="169">
        <f>P569*G569</f>
        <v>237.11939999999996</v>
      </c>
      <c r="R569" s="16"/>
      <c r="S569" s="17">
        <f>R569*Q569</f>
        <v>0</v>
      </c>
      <c r="T569" s="8"/>
    </row>
    <row r="570" spans="1:20" s="34" customFormat="1" ht="11.25" hidden="1" customHeight="1">
      <c r="A570" s="48"/>
      <c r="B570" s="11" t="s">
        <v>1045</v>
      </c>
      <c r="C570" s="28" t="s">
        <v>1046</v>
      </c>
      <c r="D570" s="11">
        <v>20</v>
      </c>
      <c r="E570" s="11">
        <v>400</v>
      </c>
      <c r="F570" s="11">
        <v>2</v>
      </c>
      <c r="G570" s="11">
        <v>12</v>
      </c>
      <c r="H570" s="11"/>
      <c r="I570" s="178">
        <v>32.380000000000003</v>
      </c>
      <c r="J570" s="164">
        <f>G570*I570</f>
        <v>388.56000000000006</v>
      </c>
      <c r="K570" s="22">
        <f>I570*(1-$S$5)</f>
        <v>27.523</v>
      </c>
      <c r="L570" s="10">
        <f>K570*G570</f>
        <v>330.27600000000001</v>
      </c>
      <c r="M570" s="10"/>
      <c r="N570" s="13">
        <f>K570*(1-$S$3)</f>
        <v>24.770700000000001</v>
      </c>
      <c r="O570" s="13">
        <f>N570*G570</f>
        <v>297.2484</v>
      </c>
      <c r="P570" s="169">
        <f>N570*(1-$S$1)</f>
        <v>24.770700000000001</v>
      </c>
      <c r="Q570" s="169">
        <f>P570*G570</f>
        <v>297.2484</v>
      </c>
      <c r="R570" s="16"/>
      <c r="S570" s="17">
        <f>R570*Q570</f>
        <v>0</v>
      </c>
      <c r="T570" s="8"/>
    </row>
    <row r="571" spans="1:20" s="34" customFormat="1" ht="11.25" hidden="1" customHeight="1">
      <c r="A571" s="48"/>
      <c r="B571" s="11"/>
      <c r="C571" s="29" t="s">
        <v>1047</v>
      </c>
      <c r="D571" s="11"/>
      <c r="E571" s="11"/>
      <c r="F571" s="11"/>
      <c r="G571" s="11"/>
      <c r="H571" s="11"/>
      <c r="I571" s="178"/>
      <c r="J571" s="164"/>
      <c r="K571" s="22"/>
      <c r="L571" s="10"/>
      <c r="M571" s="10"/>
      <c r="N571" s="13"/>
      <c r="O571" s="13"/>
      <c r="P571" s="169"/>
      <c r="Q571" s="169"/>
      <c r="R571" s="16"/>
      <c r="S571" s="17"/>
      <c r="T571" s="8"/>
    </row>
    <row r="572" spans="1:20" s="34" customFormat="1" ht="11.25" hidden="1" customHeight="1">
      <c r="A572" s="54" t="s">
        <v>35</v>
      </c>
      <c r="B572" s="76" t="s">
        <v>1048</v>
      </c>
      <c r="C572" s="76" t="s">
        <v>1049</v>
      </c>
      <c r="D572" s="76">
        <v>1</v>
      </c>
      <c r="E572" s="76">
        <v>80</v>
      </c>
      <c r="F572" s="76">
        <v>4</v>
      </c>
      <c r="G572" s="76">
        <v>24</v>
      </c>
      <c r="H572" s="76"/>
      <c r="I572" s="178">
        <v>11.21</v>
      </c>
      <c r="J572" s="164">
        <f>G572*I572</f>
        <v>269.04000000000002</v>
      </c>
      <c r="K572" s="77">
        <f>I572*(1-$S$5)</f>
        <v>9.5285000000000011</v>
      </c>
      <c r="L572" s="51">
        <f>K572*G572</f>
        <v>228.68400000000003</v>
      </c>
      <c r="M572" s="51"/>
      <c r="N572" s="51">
        <f>K572*(1-$S$3)</f>
        <v>8.5756500000000013</v>
      </c>
      <c r="O572" s="51">
        <f>N572*G572</f>
        <v>205.81560000000002</v>
      </c>
      <c r="P572" s="169">
        <f>N572*(1-$S$1)</f>
        <v>8.5756500000000013</v>
      </c>
      <c r="Q572" s="169">
        <f>P572*G572</f>
        <v>205.81560000000002</v>
      </c>
      <c r="R572" s="52"/>
      <c r="S572" s="53">
        <f>R572*Q572</f>
        <v>0</v>
      </c>
      <c r="T572" s="8"/>
    </row>
    <row r="573" spans="1:20" s="34" customFormat="1" ht="12" hidden="1" customHeight="1" thickBot="1">
      <c r="A573" s="54" t="s">
        <v>35</v>
      </c>
      <c r="B573" s="76" t="s">
        <v>1050</v>
      </c>
      <c r="C573" s="76" t="s">
        <v>1051</v>
      </c>
      <c r="D573" s="76">
        <v>10</v>
      </c>
      <c r="E573" s="76">
        <v>160</v>
      </c>
      <c r="F573" s="76">
        <v>4</v>
      </c>
      <c r="G573" s="76">
        <v>16</v>
      </c>
      <c r="H573" s="76"/>
      <c r="I573" s="178">
        <v>16.98</v>
      </c>
      <c r="J573" s="164">
        <f>G573*I573</f>
        <v>271.68</v>
      </c>
      <c r="K573" s="77">
        <f>I573*(1-$S$5)</f>
        <v>14.433</v>
      </c>
      <c r="L573" s="51">
        <f>K573*G573</f>
        <v>230.928</v>
      </c>
      <c r="M573" s="51"/>
      <c r="N573" s="51">
        <f>K573*(1-$S$3)</f>
        <v>12.989700000000001</v>
      </c>
      <c r="O573" s="51">
        <f>N573*G573</f>
        <v>207.83520000000001</v>
      </c>
      <c r="P573" s="169">
        <f>N573*(1-$S$1)</f>
        <v>12.989700000000001</v>
      </c>
      <c r="Q573" s="169">
        <f>P573*G573</f>
        <v>207.83520000000001</v>
      </c>
      <c r="R573" s="52"/>
      <c r="S573" s="53">
        <f>R573*Q573</f>
        <v>0</v>
      </c>
      <c r="T573" s="8"/>
    </row>
    <row r="574" spans="1:20" s="34" customFormat="1" ht="12" hidden="1" customHeight="1" thickBot="1">
      <c r="A574" s="48" t="s">
        <v>127</v>
      </c>
      <c r="B574" s="69" t="s">
        <v>1052</v>
      </c>
      <c r="C574" s="70" t="s">
        <v>1053</v>
      </c>
      <c r="D574" s="70">
        <v>1</v>
      </c>
      <c r="E574" s="70">
        <v>80</v>
      </c>
      <c r="F574" s="70">
        <v>4</v>
      </c>
      <c r="G574" s="70">
        <v>40</v>
      </c>
      <c r="H574" s="156"/>
      <c r="I574" s="178">
        <v>8.24</v>
      </c>
      <c r="J574" s="164">
        <f>G574*I574</f>
        <v>329.6</v>
      </c>
      <c r="K574" s="71">
        <f>I574*(1-$S$5)</f>
        <v>7.0039999999999996</v>
      </c>
      <c r="L574" s="72">
        <f>K574*G574</f>
        <v>280.15999999999997</v>
      </c>
      <c r="M574" s="72"/>
      <c r="N574" s="14">
        <f>K574*(1-$S$3)</f>
        <v>6.3035999999999994</v>
      </c>
      <c r="O574" s="14">
        <f>N574*G574</f>
        <v>252.14399999999998</v>
      </c>
      <c r="P574" s="167">
        <f>N574*(1-$S$1)</f>
        <v>6.3035999999999994</v>
      </c>
      <c r="Q574" s="167">
        <f>P574*G574</f>
        <v>252.14399999999998</v>
      </c>
      <c r="R574" s="73"/>
      <c r="S574" s="15">
        <f>R574*Q574</f>
        <v>0</v>
      </c>
      <c r="T574" s="8"/>
    </row>
    <row r="575" spans="1:20" s="34" customFormat="1" ht="11.25" hidden="1" customHeight="1">
      <c r="A575" s="48"/>
      <c r="B575" s="42"/>
      <c r="C575" s="41" t="s">
        <v>1054</v>
      </c>
      <c r="D575" s="44"/>
      <c r="E575" s="44"/>
      <c r="F575" s="44"/>
      <c r="G575" s="44"/>
      <c r="H575" s="44"/>
      <c r="I575" s="178"/>
      <c r="J575" s="164"/>
      <c r="K575" s="10"/>
      <c r="L575" s="10"/>
      <c r="M575" s="10"/>
      <c r="N575" s="10"/>
      <c r="O575" s="10"/>
      <c r="P575" s="168"/>
      <c r="Q575" s="168"/>
      <c r="R575" s="10"/>
      <c r="S575" s="10"/>
      <c r="T575" s="8"/>
    </row>
    <row r="576" spans="1:20" s="34" customFormat="1" ht="11.25" hidden="1" customHeight="1">
      <c r="A576" s="54" t="s">
        <v>35</v>
      </c>
      <c r="B576" s="74" t="s">
        <v>1055</v>
      </c>
      <c r="C576" s="78" t="s">
        <v>1056</v>
      </c>
      <c r="D576" s="75">
        <v>1</v>
      </c>
      <c r="E576" s="75">
        <v>80</v>
      </c>
      <c r="F576" s="75">
        <v>4</v>
      </c>
      <c r="G576" s="75">
        <v>48</v>
      </c>
      <c r="H576" s="75"/>
      <c r="I576" s="178">
        <v>6.75</v>
      </c>
      <c r="J576" s="164">
        <f>G576*I576</f>
        <v>324</v>
      </c>
      <c r="K576" s="50">
        <f>I576*(1-$S$5)</f>
        <v>5.7374999999999998</v>
      </c>
      <c r="L576" s="50">
        <f>K576*G576</f>
        <v>275.39999999999998</v>
      </c>
      <c r="M576" s="50"/>
      <c r="N576" s="51">
        <f>K576*(1-$S$3)</f>
        <v>5.1637500000000003</v>
      </c>
      <c r="O576" s="51">
        <f>N576*G576</f>
        <v>247.86</v>
      </c>
      <c r="P576" s="169">
        <f>N576*(1-$S$1)</f>
        <v>5.1637500000000003</v>
      </c>
      <c r="Q576" s="169">
        <f>P576*G576</f>
        <v>247.86</v>
      </c>
      <c r="R576" s="52"/>
      <c r="S576" s="51">
        <f>R576*Q576</f>
        <v>0</v>
      </c>
      <c r="T576" s="8"/>
    </row>
    <row r="577" spans="1:20" s="34" customFormat="1" ht="11.25" hidden="1" customHeight="1">
      <c r="A577" s="54" t="s">
        <v>35</v>
      </c>
      <c r="B577" s="74" t="s">
        <v>1057</v>
      </c>
      <c r="C577" s="74" t="s">
        <v>1058</v>
      </c>
      <c r="D577" s="75">
        <v>10</v>
      </c>
      <c r="E577" s="75">
        <v>160</v>
      </c>
      <c r="F577" s="75">
        <v>4</v>
      </c>
      <c r="G577" s="75">
        <v>24</v>
      </c>
      <c r="H577" s="75"/>
      <c r="I577" s="178">
        <v>11.75</v>
      </c>
      <c r="J577" s="164">
        <f>G577*I577</f>
        <v>282</v>
      </c>
      <c r="K577" s="50">
        <f>I577*(1-$S$5)</f>
        <v>9.9874999999999989</v>
      </c>
      <c r="L577" s="50">
        <f>K577*G577</f>
        <v>239.7</v>
      </c>
      <c r="M577" s="50"/>
      <c r="N577" s="51">
        <f>K577*(1-$S$3)</f>
        <v>8.9887499999999996</v>
      </c>
      <c r="O577" s="51">
        <f>N577*G577</f>
        <v>215.73</v>
      </c>
      <c r="P577" s="169">
        <f>N577*(1-$S$1)</f>
        <v>8.9887499999999996</v>
      </c>
      <c r="Q577" s="169">
        <f>P577*G577</f>
        <v>215.73</v>
      </c>
      <c r="R577" s="52"/>
      <c r="S577" s="51">
        <f>R577*Q577</f>
        <v>0</v>
      </c>
      <c r="T577" s="8"/>
    </row>
    <row r="578" spans="1:20" s="34" customFormat="1" ht="11.25" hidden="1" customHeight="1">
      <c r="A578" s="48"/>
      <c r="B578" s="11"/>
      <c r="C578" s="35" t="s">
        <v>1059</v>
      </c>
      <c r="D578" s="43"/>
      <c r="E578" s="43"/>
      <c r="F578" s="43"/>
      <c r="G578" s="43"/>
      <c r="H578" s="43"/>
      <c r="I578" s="178"/>
      <c r="J578" s="164"/>
      <c r="K578" s="10"/>
      <c r="L578" s="10"/>
      <c r="M578" s="10"/>
      <c r="N578" s="10"/>
      <c r="O578" s="10"/>
      <c r="P578" s="168"/>
      <c r="Q578" s="168"/>
      <c r="R578" s="10"/>
      <c r="S578" s="10"/>
      <c r="T578" s="8"/>
    </row>
    <row r="579" spans="1:20" s="34" customFormat="1" ht="11.25" hidden="1" customHeight="1">
      <c r="A579" s="54" t="s">
        <v>35</v>
      </c>
      <c r="B579" s="74" t="s">
        <v>1060</v>
      </c>
      <c r="C579" s="74" t="s">
        <v>1061</v>
      </c>
      <c r="D579" s="75">
        <v>1</v>
      </c>
      <c r="E579" s="75">
        <v>96</v>
      </c>
      <c r="F579" s="75">
        <v>4</v>
      </c>
      <c r="G579" s="75">
        <v>48</v>
      </c>
      <c r="H579" s="75"/>
      <c r="I579" s="178">
        <v>7.98</v>
      </c>
      <c r="J579" s="164">
        <f>G579*I579</f>
        <v>383.04</v>
      </c>
      <c r="K579" s="50">
        <f>I579*(1-$S$5)</f>
        <v>6.7830000000000004</v>
      </c>
      <c r="L579" s="50">
        <f>K579*G579</f>
        <v>325.584</v>
      </c>
      <c r="M579" s="50"/>
      <c r="N579" s="51">
        <f>K579*(1-$S$3)</f>
        <v>6.1047000000000002</v>
      </c>
      <c r="O579" s="51">
        <f>N579*G579</f>
        <v>293.0256</v>
      </c>
      <c r="P579" s="169">
        <f>N579*(1-$S$1)</f>
        <v>6.1047000000000002</v>
      </c>
      <c r="Q579" s="169">
        <f>P579*G579</f>
        <v>293.0256</v>
      </c>
      <c r="R579" s="52"/>
      <c r="S579" s="51">
        <f>R579*Q579</f>
        <v>0</v>
      </c>
      <c r="T579" s="8"/>
    </row>
    <row r="580" spans="1:20" s="34" customFormat="1" ht="11.25" hidden="1" customHeight="1">
      <c r="A580" s="54" t="s">
        <v>35</v>
      </c>
      <c r="B580" s="74" t="s">
        <v>1062</v>
      </c>
      <c r="C580" s="74" t="s">
        <v>1063</v>
      </c>
      <c r="D580" s="75">
        <v>10</v>
      </c>
      <c r="E580" s="75">
        <v>200</v>
      </c>
      <c r="F580" s="75">
        <v>4</v>
      </c>
      <c r="G580" s="75">
        <v>24</v>
      </c>
      <c r="H580" s="75"/>
      <c r="I580" s="178">
        <v>13.98</v>
      </c>
      <c r="J580" s="164">
        <f>G580*I580</f>
        <v>335.52</v>
      </c>
      <c r="K580" s="50">
        <f>I580*(1-$S$5)</f>
        <v>11.883000000000001</v>
      </c>
      <c r="L580" s="50">
        <f>K580*G580</f>
        <v>285.19200000000001</v>
      </c>
      <c r="M580" s="50"/>
      <c r="N580" s="51">
        <f>K580*(1-$S$3)</f>
        <v>10.694700000000001</v>
      </c>
      <c r="O580" s="51">
        <f>N580*G580</f>
        <v>256.67280000000005</v>
      </c>
      <c r="P580" s="169">
        <f>N580*(1-$S$1)</f>
        <v>10.694700000000001</v>
      </c>
      <c r="Q580" s="169">
        <f>P580*G580</f>
        <v>256.67280000000005</v>
      </c>
      <c r="R580" s="52"/>
      <c r="S580" s="51">
        <f>R580*Q580</f>
        <v>0</v>
      </c>
      <c r="T580" s="8"/>
    </row>
    <row r="581" spans="1:20" s="34" customFormat="1" ht="11.25" hidden="1" customHeight="1">
      <c r="A581" s="54" t="s">
        <v>35</v>
      </c>
      <c r="B581" s="74" t="s">
        <v>1064</v>
      </c>
      <c r="C581" s="74" t="s">
        <v>1065</v>
      </c>
      <c r="D581" s="75">
        <v>1</v>
      </c>
      <c r="E581" s="75">
        <v>96</v>
      </c>
      <c r="F581" s="75">
        <v>4</v>
      </c>
      <c r="G581" s="75">
        <v>48</v>
      </c>
      <c r="H581" s="75"/>
      <c r="I581" s="178">
        <v>8.4</v>
      </c>
      <c r="J581" s="164">
        <f>G581*I581</f>
        <v>403.20000000000005</v>
      </c>
      <c r="K581" s="49">
        <f>I581*(1-$S$5)</f>
        <v>7.14</v>
      </c>
      <c r="L581" s="50">
        <f>K581*G581</f>
        <v>342.71999999999997</v>
      </c>
      <c r="M581" s="50"/>
      <c r="N581" s="51">
        <f>K581*(1-$S$3)</f>
        <v>6.4260000000000002</v>
      </c>
      <c r="O581" s="51">
        <f>N581*G581</f>
        <v>308.44799999999998</v>
      </c>
      <c r="P581" s="169">
        <f>N581*(1-$S$1)</f>
        <v>6.4260000000000002</v>
      </c>
      <c r="Q581" s="169">
        <f>P581*G581</f>
        <v>308.44799999999998</v>
      </c>
      <c r="R581" s="52"/>
      <c r="S581" s="53">
        <f>R581*Q581</f>
        <v>0</v>
      </c>
      <c r="T581" s="8"/>
    </row>
    <row r="582" spans="1:20" s="34" customFormat="1" ht="11.25" hidden="1" customHeight="1">
      <c r="A582" s="54" t="s">
        <v>35</v>
      </c>
      <c r="B582" s="74" t="s">
        <v>1066</v>
      </c>
      <c r="C582" s="74" t="s">
        <v>1067</v>
      </c>
      <c r="D582" s="75">
        <v>1</v>
      </c>
      <c r="E582" s="75">
        <v>96</v>
      </c>
      <c r="F582" s="75">
        <v>4</v>
      </c>
      <c r="G582" s="75">
        <v>48</v>
      </c>
      <c r="H582" s="75"/>
      <c r="I582" s="178">
        <v>8.4</v>
      </c>
      <c r="J582" s="164">
        <f>G582*I582</f>
        <v>403.20000000000005</v>
      </c>
      <c r="K582" s="49">
        <f>I582*(1-$S$5)</f>
        <v>7.14</v>
      </c>
      <c r="L582" s="50">
        <f>K582*G582</f>
        <v>342.71999999999997</v>
      </c>
      <c r="M582" s="50"/>
      <c r="N582" s="51">
        <f>K582*(1-$S$3)</f>
        <v>6.4260000000000002</v>
      </c>
      <c r="O582" s="51">
        <f>N582*G582</f>
        <v>308.44799999999998</v>
      </c>
      <c r="P582" s="169">
        <f>N582*(1-$S$1)</f>
        <v>6.4260000000000002</v>
      </c>
      <c r="Q582" s="169">
        <f>P582*G582</f>
        <v>308.44799999999998</v>
      </c>
      <c r="R582" s="52"/>
      <c r="S582" s="53">
        <f>R582*Q582</f>
        <v>0</v>
      </c>
      <c r="T582" s="8"/>
    </row>
    <row r="583" spans="1:20" s="34" customFormat="1" ht="11.25" hidden="1" customHeight="1">
      <c r="A583" s="54"/>
      <c r="B583" s="74"/>
      <c r="C583" s="74"/>
      <c r="D583" s="75"/>
      <c r="E583" s="75"/>
      <c r="F583" s="75"/>
      <c r="G583" s="75"/>
      <c r="H583" s="75"/>
      <c r="I583" s="178"/>
      <c r="J583" s="164"/>
      <c r="K583" s="49"/>
      <c r="L583" s="50"/>
      <c r="M583" s="50"/>
      <c r="N583" s="51"/>
      <c r="O583" s="51"/>
      <c r="P583" s="169"/>
      <c r="Q583" s="169"/>
      <c r="R583" s="52"/>
      <c r="S583" s="144"/>
      <c r="T583" s="8"/>
    </row>
    <row r="584" spans="1:20" s="34" customFormat="1" ht="11.25" hidden="1" customHeight="1">
      <c r="A584" s="48"/>
      <c r="B584" s="11" t="s">
        <v>1068</v>
      </c>
      <c r="C584" s="11" t="s">
        <v>1069</v>
      </c>
      <c r="D584" s="11">
        <v>1</v>
      </c>
      <c r="E584" s="11">
        <v>96</v>
      </c>
      <c r="F584" s="11">
        <v>4</v>
      </c>
      <c r="G584" s="11">
        <v>48</v>
      </c>
      <c r="H584" s="11"/>
      <c r="I584" s="178">
        <v>7.98</v>
      </c>
      <c r="J584" s="164">
        <f>G584*I584</f>
        <v>383.04</v>
      </c>
      <c r="K584" s="10">
        <f>I584*(1-$S$5)</f>
        <v>6.7830000000000004</v>
      </c>
      <c r="L584" s="10">
        <f>K584*G584</f>
        <v>325.584</v>
      </c>
      <c r="M584" s="10"/>
      <c r="N584" s="13">
        <f>K584*(1-$S$3)</f>
        <v>6.1047000000000002</v>
      </c>
      <c r="O584" s="13">
        <f>N584*G584</f>
        <v>293.0256</v>
      </c>
      <c r="P584" s="169">
        <f>N584*(1-$S$1)</f>
        <v>6.1047000000000002</v>
      </c>
      <c r="Q584" s="169">
        <f>P584*G584</f>
        <v>293.0256</v>
      </c>
      <c r="R584" s="16"/>
      <c r="S584" s="13">
        <f>R584*Q584</f>
        <v>0</v>
      </c>
      <c r="T584" s="8"/>
    </row>
    <row r="585" spans="1:20">
      <c r="P585" s="2"/>
      <c r="Q585" s="2"/>
    </row>
    <row r="586" spans="1:20">
      <c r="P586" s="2"/>
      <c r="Q586" s="2"/>
    </row>
    <row r="587" spans="1:20">
      <c r="P587" s="2"/>
      <c r="Q587" s="2"/>
    </row>
    <row r="588" spans="1:20">
      <c r="P588" s="2"/>
      <c r="Q588" s="2"/>
    </row>
    <row r="589" spans="1:20">
      <c r="P589" s="2"/>
      <c r="Q589" s="2"/>
    </row>
    <row r="590" spans="1:20">
      <c r="P590" s="2"/>
      <c r="Q590" s="2"/>
    </row>
    <row r="591" spans="1:20">
      <c r="P591" s="2"/>
      <c r="Q591" s="2"/>
    </row>
    <row r="592" spans="1:20">
      <c r="P592" s="2"/>
      <c r="Q592" s="2"/>
    </row>
    <row r="593" spans="16:17">
      <c r="P593" s="2"/>
      <c r="Q593" s="2"/>
    </row>
    <row r="594" spans="16:17">
      <c r="P594" s="2"/>
      <c r="Q594" s="2"/>
    </row>
    <row r="595" spans="16:17">
      <c r="P595" s="2"/>
      <c r="Q595" s="2"/>
    </row>
    <row r="596" spans="16:17">
      <c r="P596" s="2"/>
      <c r="Q596" s="2"/>
    </row>
    <row r="597" spans="16:17">
      <c r="P597" s="2"/>
      <c r="Q597" s="2"/>
    </row>
    <row r="598" spans="16:17">
      <c r="P598" s="2"/>
      <c r="Q598" s="2"/>
    </row>
    <row r="599" spans="16:17">
      <c r="P599" s="2"/>
      <c r="Q599" s="2"/>
    </row>
    <row r="600" spans="16:17">
      <c r="P600" s="2"/>
      <c r="Q600" s="2"/>
    </row>
    <row r="601" spans="16:17">
      <c r="P601" s="2"/>
      <c r="Q601" s="2"/>
    </row>
    <row r="602" spans="16:17">
      <c r="P602" s="2"/>
      <c r="Q602" s="2"/>
    </row>
    <row r="603" spans="16:17">
      <c r="P603" s="2"/>
      <c r="Q603" s="2"/>
    </row>
    <row r="604" spans="16:17">
      <c r="P604" s="2"/>
      <c r="Q604" s="2"/>
    </row>
    <row r="605" spans="16:17">
      <c r="P605" s="2"/>
      <c r="Q605" s="2"/>
    </row>
    <row r="606" spans="16:17">
      <c r="P606" s="2"/>
      <c r="Q606" s="2"/>
    </row>
    <row r="607" spans="16:17">
      <c r="P607" s="2"/>
      <c r="Q607" s="2"/>
    </row>
    <row r="608" spans="16:17">
      <c r="P608" s="2"/>
      <c r="Q608" s="2"/>
    </row>
    <row r="609" spans="16:17">
      <c r="P609" s="2"/>
      <c r="Q609" s="2"/>
    </row>
    <row r="610" spans="16:17">
      <c r="P610" s="2"/>
      <c r="Q610" s="2"/>
    </row>
    <row r="611" spans="16:17">
      <c r="P611" s="2"/>
      <c r="Q611" s="2"/>
    </row>
    <row r="612" spans="16:17">
      <c r="P612" s="2"/>
      <c r="Q612" s="2"/>
    </row>
    <row r="613" spans="16:17">
      <c r="P613" s="2"/>
      <c r="Q613" s="2"/>
    </row>
    <row r="614" spans="16:17">
      <c r="P614" s="2"/>
      <c r="Q614" s="2"/>
    </row>
    <row r="615" spans="16:17">
      <c r="P615" s="2"/>
      <c r="Q615" s="2"/>
    </row>
    <row r="616" spans="16:17">
      <c r="P616" s="2"/>
      <c r="Q616" s="2"/>
    </row>
    <row r="617" spans="16:17">
      <c r="P617" s="2"/>
      <c r="Q617" s="2"/>
    </row>
    <row r="618" spans="16:17">
      <c r="P618" s="2"/>
      <c r="Q618" s="2"/>
    </row>
    <row r="619" spans="16:17">
      <c r="P619" s="2"/>
      <c r="Q619" s="2"/>
    </row>
    <row r="620" spans="16:17">
      <c r="P620" s="2"/>
      <c r="Q620" s="2"/>
    </row>
    <row r="621" spans="16:17">
      <c r="P621" s="2"/>
      <c r="Q621" s="2"/>
    </row>
    <row r="622" spans="16:17">
      <c r="P622" s="2"/>
      <c r="Q622" s="2"/>
    </row>
    <row r="623" spans="16:17">
      <c r="P623" s="2"/>
      <c r="Q623" s="2"/>
    </row>
    <row r="624" spans="16:17">
      <c r="P624" s="2"/>
      <c r="Q624" s="2"/>
    </row>
    <row r="625" spans="16:17">
      <c r="P625" s="2"/>
      <c r="Q625" s="2"/>
    </row>
    <row r="626" spans="16:17">
      <c r="P626" s="2"/>
      <c r="Q626" s="2"/>
    </row>
    <row r="627" spans="16:17">
      <c r="P627" s="2"/>
      <c r="Q627" s="2"/>
    </row>
    <row r="628" spans="16:17">
      <c r="P628" s="2"/>
      <c r="Q628" s="2"/>
    </row>
    <row r="629" spans="16:17">
      <c r="P629" s="2"/>
      <c r="Q629" s="2"/>
    </row>
    <row r="630" spans="16:17">
      <c r="P630" s="2"/>
      <c r="Q630" s="2"/>
    </row>
    <row r="631" spans="16:17">
      <c r="P631" s="2"/>
      <c r="Q631" s="2"/>
    </row>
    <row r="632" spans="16:17">
      <c r="P632" s="2"/>
      <c r="Q632" s="2"/>
    </row>
    <row r="633" spans="16:17">
      <c r="P633" s="2"/>
      <c r="Q633" s="2"/>
    </row>
    <row r="634" spans="16:17">
      <c r="P634" s="2"/>
      <c r="Q634" s="2"/>
    </row>
    <row r="635" spans="16:17">
      <c r="P635" s="2"/>
      <c r="Q635" s="2"/>
    </row>
    <row r="636" spans="16:17">
      <c r="P636" s="2"/>
      <c r="Q636" s="2"/>
    </row>
    <row r="637" spans="16:17">
      <c r="P637" s="2"/>
      <c r="Q637" s="2"/>
    </row>
    <row r="638" spans="16:17">
      <c r="P638" s="2"/>
      <c r="Q638" s="2"/>
    </row>
    <row r="639" spans="16:17">
      <c r="P639" s="2"/>
      <c r="Q639" s="2"/>
    </row>
    <row r="640" spans="16:17">
      <c r="P640" s="2"/>
      <c r="Q640" s="2"/>
    </row>
    <row r="641" spans="16:17">
      <c r="P641" s="2"/>
      <c r="Q641" s="2"/>
    </row>
    <row r="642" spans="16:17">
      <c r="P642" s="2"/>
      <c r="Q642" s="2"/>
    </row>
    <row r="643" spans="16:17">
      <c r="P643" s="2"/>
      <c r="Q643" s="2"/>
    </row>
    <row r="644" spans="16:17">
      <c r="P644" s="2"/>
      <c r="Q644" s="2"/>
    </row>
    <row r="645" spans="16:17">
      <c r="P645" s="2"/>
      <c r="Q645" s="2"/>
    </row>
    <row r="646" spans="16:17">
      <c r="P646" s="2"/>
      <c r="Q646" s="2"/>
    </row>
    <row r="647" spans="16:17">
      <c r="P647" s="2"/>
      <c r="Q647" s="2"/>
    </row>
    <row r="648" spans="16:17">
      <c r="P648" s="2"/>
      <c r="Q648" s="2"/>
    </row>
    <row r="649" spans="16:17">
      <c r="P649" s="2"/>
      <c r="Q649" s="2"/>
    </row>
    <row r="650" spans="16:17">
      <c r="P650" s="2"/>
      <c r="Q650" s="2"/>
    </row>
    <row r="651" spans="16:17">
      <c r="P651" s="2"/>
      <c r="Q651" s="2"/>
    </row>
    <row r="652" spans="16:17">
      <c r="P652" s="2"/>
      <c r="Q652" s="2"/>
    </row>
    <row r="653" spans="16:17">
      <c r="P653" s="2"/>
      <c r="Q653" s="2"/>
    </row>
    <row r="654" spans="16:17">
      <c r="P654" s="2"/>
      <c r="Q654" s="2"/>
    </row>
    <row r="655" spans="16:17">
      <c r="P655" s="2"/>
      <c r="Q655" s="2"/>
    </row>
    <row r="656" spans="16:17">
      <c r="P656" s="2"/>
      <c r="Q656" s="2"/>
    </row>
    <row r="657" spans="16:17">
      <c r="P657" s="2"/>
      <c r="Q657" s="2"/>
    </row>
    <row r="658" spans="16:17">
      <c r="P658" s="2"/>
      <c r="Q658" s="2"/>
    </row>
    <row r="659" spans="16:17">
      <c r="P659" s="2"/>
      <c r="Q659" s="2"/>
    </row>
    <row r="660" spans="16:17">
      <c r="P660" s="2"/>
      <c r="Q660" s="2"/>
    </row>
    <row r="661" spans="16:17">
      <c r="P661" s="2"/>
      <c r="Q661" s="2"/>
    </row>
    <row r="662" spans="16:17">
      <c r="P662" s="2"/>
      <c r="Q662" s="2"/>
    </row>
    <row r="663" spans="16:17">
      <c r="P663" s="2"/>
      <c r="Q663" s="2"/>
    </row>
    <row r="664" spans="16:17">
      <c r="P664" s="2"/>
      <c r="Q664" s="2"/>
    </row>
    <row r="665" spans="16:17">
      <c r="P665" s="2"/>
      <c r="Q665" s="2"/>
    </row>
    <row r="666" spans="16:17">
      <c r="P666" s="2"/>
      <c r="Q666" s="2"/>
    </row>
    <row r="667" spans="16:17">
      <c r="P667" s="2"/>
      <c r="Q667" s="2"/>
    </row>
    <row r="668" spans="16:17">
      <c r="P668" s="2"/>
      <c r="Q668" s="2"/>
    </row>
    <row r="669" spans="16:17">
      <c r="P669" s="2"/>
      <c r="Q669" s="2"/>
    </row>
    <row r="670" spans="16:17">
      <c r="P670" s="2"/>
      <c r="Q670" s="2"/>
    </row>
    <row r="671" spans="16:17">
      <c r="P671" s="2"/>
      <c r="Q671" s="2"/>
    </row>
    <row r="672" spans="16:17">
      <c r="P672" s="2"/>
      <c r="Q672" s="2"/>
    </row>
    <row r="673" spans="16:17">
      <c r="P673" s="2"/>
      <c r="Q673" s="2"/>
    </row>
    <row r="674" spans="16:17">
      <c r="P674" s="2"/>
      <c r="Q674" s="2"/>
    </row>
    <row r="675" spans="16:17">
      <c r="P675" s="2"/>
      <c r="Q675" s="2"/>
    </row>
    <row r="676" spans="16:17">
      <c r="P676" s="2"/>
      <c r="Q676" s="2"/>
    </row>
    <row r="677" spans="16:17">
      <c r="P677" s="2"/>
      <c r="Q677" s="2"/>
    </row>
    <row r="678" spans="16:17">
      <c r="P678" s="2"/>
      <c r="Q678" s="2"/>
    </row>
    <row r="679" spans="16:17">
      <c r="P679" s="2"/>
      <c r="Q679" s="2"/>
    </row>
    <row r="680" spans="16:17">
      <c r="P680" s="2"/>
      <c r="Q680" s="2"/>
    </row>
    <row r="681" spans="16:17">
      <c r="P681" s="2"/>
      <c r="Q681" s="2"/>
    </row>
    <row r="682" spans="16:17">
      <c r="P682" s="2"/>
      <c r="Q682" s="2"/>
    </row>
    <row r="683" spans="16:17">
      <c r="P683" s="2"/>
      <c r="Q683" s="2"/>
    </row>
    <row r="684" spans="16:17">
      <c r="P684" s="2"/>
      <c r="Q684" s="2"/>
    </row>
    <row r="685" spans="16:17">
      <c r="P685" s="2"/>
      <c r="Q685" s="2"/>
    </row>
    <row r="686" spans="16:17">
      <c r="P686" s="2"/>
      <c r="Q686" s="2"/>
    </row>
    <row r="687" spans="16:17">
      <c r="P687" s="2"/>
      <c r="Q687" s="2"/>
    </row>
    <row r="688" spans="16:17">
      <c r="P688" s="2"/>
      <c r="Q688" s="2"/>
    </row>
    <row r="689" spans="16:17">
      <c r="P689" s="2"/>
      <c r="Q689" s="2"/>
    </row>
    <row r="690" spans="16:17">
      <c r="P690" s="2"/>
      <c r="Q690" s="2"/>
    </row>
    <row r="691" spans="16:17">
      <c r="P691" s="2"/>
      <c r="Q691" s="2"/>
    </row>
    <row r="692" spans="16:17">
      <c r="P692" s="2"/>
      <c r="Q692" s="2"/>
    </row>
    <row r="693" spans="16:17">
      <c r="P693" s="2"/>
      <c r="Q693" s="2"/>
    </row>
    <row r="694" spans="16:17">
      <c r="P694" s="2"/>
      <c r="Q694" s="2"/>
    </row>
    <row r="695" spans="16:17">
      <c r="P695" s="2"/>
      <c r="Q695" s="2"/>
    </row>
    <row r="696" spans="16:17">
      <c r="P696" s="2"/>
      <c r="Q696" s="2"/>
    </row>
    <row r="697" spans="16:17">
      <c r="P697" s="2"/>
      <c r="Q697" s="2"/>
    </row>
    <row r="698" spans="16:17">
      <c r="P698" s="2"/>
      <c r="Q698" s="2"/>
    </row>
    <row r="699" spans="16:17">
      <c r="P699" s="2"/>
      <c r="Q699" s="2"/>
    </row>
    <row r="700" spans="16:17">
      <c r="P700" s="2"/>
      <c r="Q700" s="2"/>
    </row>
    <row r="701" spans="16:17">
      <c r="P701" s="2"/>
      <c r="Q701" s="2"/>
    </row>
    <row r="702" spans="16:17">
      <c r="P702" s="2"/>
      <c r="Q702" s="2"/>
    </row>
    <row r="703" spans="16:17">
      <c r="P703" s="2"/>
      <c r="Q703" s="2"/>
    </row>
    <row r="704" spans="16:17">
      <c r="P704" s="2"/>
      <c r="Q704" s="2"/>
    </row>
    <row r="705" spans="16:17">
      <c r="P705" s="2"/>
      <c r="Q705" s="2"/>
    </row>
    <row r="706" spans="16:17">
      <c r="P706" s="2"/>
      <c r="Q706" s="2"/>
    </row>
    <row r="707" spans="16:17">
      <c r="P707" s="2"/>
      <c r="Q707" s="2"/>
    </row>
    <row r="708" spans="16:17">
      <c r="P708" s="2"/>
      <c r="Q708" s="2"/>
    </row>
  </sheetData>
  <mergeCells count="13">
    <mergeCell ref="B376:S376"/>
    <mergeCell ref="C3:D3"/>
    <mergeCell ref="P3:R4"/>
    <mergeCell ref="P5:R7"/>
    <mergeCell ref="G9:Q9"/>
    <mergeCell ref="G10:Q10"/>
    <mergeCell ref="G11:Q11"/>
    <mergeCell ref="G12:Q12"/>
    <mergeCell ref="S3:S4"/>
    <mergeCell ref="S5:S7"/>
    <mergeCell ref="B16:S17"/>
    <mergeCell ref="I14:J14"/>
    <mergeCell ref="P14:Q14"/>
  </mergeCells>
  <pageMargins left="0.11811023622047245" right="0.11811023622047245" top="0.39370078740157483" bottom="0.3937007874015748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VIP</dc:creator>
  <cp:keywords/>
  <dc:description/>
  <cp:lastModifiedBy>Isamar Representações</cp:lastModifiedBy>
  <cp:revision/>
  <dcterms:created xsi:type="dcterms:W3CDTF">2022-07-04T22:28:02Z</dcterms:created>
  <dcterms:modified xsi:type="dcterms:W3CDTF">2025-04-22T13:33:50Z</dcterms:modified>
  <cp:category/>
  <cp:contentStatus/>
</cp:coreProperties>
</file>